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mc:AlternateContent xmlns:mc="http://schemas.openxmlformats.org/markup-compatibility/2006">
    <mc:Choice Requires="x15">
      <x15ac:absPath xmlns:x15ac="http://schemas.microsoft.com/office/spreadsheetml/2010/11/ac" url="https://dezernatzukunft.sharepoint.com/sites/DZ-Schalte/Freigegebene Dokumente/2_Projekte/Klima- und Industriepolitik/K21_Investitionstracker/Q3_Q4_24/VÖ_Ordner/"/>
    </mc:Choice>
  </mc:AlternateContent>
  <xr:revisionPtr revIDLastSave="23" documentId="8_{9EFA823F-99E2-4041-9F51-43E889A68D07}" xr6:coauthVersionLast="47" xr6:coauthVersionMax="47" xr10:uidLastSave="{62586B25-49AE-4999-A683-652592F43100}"/>
  <bookViews>
    <workbookView xWindow="16875" yWindow="-21720" windowWidth="38640" windowHeight="21120" tabRatio="792" xr2:uid="{00000000-000D-0000-FFFF-FFFF00000000}"/>
  </bookViews>
  <sheets>
    <sheet name="Info Sheet" sheetId="9" r:id="rId1"/>
    <sheet name="Investitionsankündigungen 2024" sheetId="21" r:id="rId2"/>
    <sheet name="InvestitionsA_Updates_Q1Q2-24" sheetId="11" r:id="rId3"/>
    <sheet name="InvestitionsA_Q1Q2_24" sheetId="22" r:id="rId4"/>
    <sheet name="InvestitionsA_2023_UpdatesQ4-24" sheetId="20" r:id="rId5"/>
    <sheet name="InvestitionsA_2023_Updates" sheetId="16" r:id="rId6"/>
    <sheet name="Investitionsankündigungen 2023" sheetId="19" r:id="rId7"/>
    <sheet name="Investitionsankündigungen191023" sheetId="18" r:id="rId8"/>
    <sheet name="Taxonomie" sheetId="4" r:id="rId9"/>
  </sheets>
  <definedNames>
    <definedName name="_xlnm._FilterDatabase" localSheetId="3" hidden="1">InvestitionsA_Q1Q2_24!$A$1:$X$26</definedName>
    <definedName name="_xlnm._FilterDatabase" localSheetId="2" hidden="1">'InvestitionsA_Updates_Q1Q2-24'!$A$1:$X$26</definedName>
    <definedName name="_xlnm._FilterDatabase" localSheetId="1" hidden="1">'Investitionsankündigungen 2024'!$A$1:$X$41</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21" l="1"/>
  <c r="F26" i="22"/>
  <c r="G26" i="22"/>
  <c r="H26" i="22"/>
  <c r="AD31" i="21" l="1"/>
  <c r="AD32" i="21"/>
  <c r="AB32" i="21"/>
  <c r="AD39" i="21"/>
  <c r="AD27" i="21"/>
  <c r="AD28" i="21"/>
  <c r="AD29" i="21"/>
  <c r="AD30" i="21"/>
  <c r="AD33" i="21"/>
  <c r="AD34" i="21"/>
  <c r="AD35" i="21"/>
  <c r="AD36" i="21"/>
  <c r="AD37" i="21"/>
  <c r="AD38" i="21"/>
  <c r="AD40" i="21"/>
  <c r="AB39" i="21"/>
  <c r="AB27" i="21"/>
  <c r="AB28" i="21"/>
  <c r="AB29" i="21"/>
  <c r="AB30" i="21"/>
  <c r="AB33" i="21"/>
  <c r="AB34" i="21"/>
  <c r="AB35" i="21"/>
  <c r="AB36" i="21"/>
  <c r="AB31" i="21"/>
  <c r="AB37" i="21"/>
  <c r="AB38" i="21"/>
  <c r="AB40" i="21"/>
  <c r="AB26" i="21"/>
  <c r="AD26" i="21"/>
  <c r="H41" i="21"/>
  <c r="G41" i="21"/>
  <c r="AD3" i="21"/>
  <c r="AD4" i="21"/>
  <c r="AD5" i="21"/>
  <c r="AD6" i="21"/>
  <c r="AD7" i="21"/>
  <c r="AD8" i="21"/>
  <c r="AD9" i="21"/>
  <c r="AD10" i="21"/>
  <c r="AD11" i="21"/>
  <c r="AD12" i="21"/>
  <c r="AD13" i="21"/>
  <c r="AD14" i="21"/>
  <c r="AD15" i="21"/>
  <c r="AD16" i="21"/>
  <c r="AD17" i="21"/>
  <c r="AD18" i="21"/>
  <c r="AD19" i="21"/>
  <c r="AD20" i="21"/>
  <c r="AD21" i="21"/>
  <c r="AD22" i="21"/>
  <c r="AD23" i="21"/>
  <c r="AD24" i="21"/>
  <c r="AD25" i="21"/>
  <c r="AD2" i="21"/>
  <c r="AB3" i="21"/>
  <c r="AB4" i="21"/>
  <c r="AB5" i="21"/>
  <c r="AB6" i="21"/>
  <c r="AB7" i="21"/>
  <c r="AB8" i="21"/>
  <c r="AB9" i="21"/>
  <c r="AB10" i="21"/>
  <c r="AB11" i="21"/>
  <c r="AB12" i="21"/>
  <c r="AB13" i="21"/>
  <c r="AB14" i="21"/>
  <c r="AB15" i="21"/>
  <c r="AB16" i="21"/>
  <c r="AB17" i="21"/>
  <c r="AB18" i="21"/>
  <c r="AB19" i="21"/>
  <c r="AB20" i="21"/>
  <c r="AB21" i="21"/>
  <c r="AB22" i="21"/>
  <c r="AB23" i="21"/>
  <c r="AB24" i="21"/>
  <c r="AB25" i="21"/>
  <c r="AB2" i="21"/>
  <c r="M9" i="20" l="1"/>
  <c r="O9" i="20" s="1"/>
  <c r="H45" i="20"/>
  <c r="G45" i="20"/>
  <c r="F45" i="20"/>
  <c r="M44" i="20"/>
  <c r="R44" i="20" s="1"/>
  <c r="M43" i="20"/>
  <c r="M42" i="20"/>
  <c r="O42" i="20" s="1"/>
  <c r="M41" i="20"/>
  <c r="Q41" i="20" s="1"/>
  <c r="M40" i="20"/>
  <c r="P40" i="20" s="1"/>
  <c r="M39" i="20"/>
  <c r="U39" i="20" s="1"/>
  <c r="M38" i="20"/>
  <c r="P38" i="20" s="1"/>
  <c r="M37" i="20"/>
  <c r="P37" i="20" s="1"/>
  <c r="M36" i="20"/>
  <c r="Q36" i="20" s="1"/>
  <c r="M35" i="20"/>
  <c r="M34" i="20"/>
  <c r="O34" i="20" s="1"/>
  <c r="M33" i="20"/>
  <c r="U33" i="20" s="1"/>
  <c r="M32" i="20"/>
  <c r="O32" i="20" s="1"/>
  <c r="M31" i="20"/>
  <c r="W31" i="20" s="1"/>
  <c r="M30" i="20"/>
  <c r="O30" i="20" s="1"/>
  <c r="M29" i="20"/>
  <c r="P29" i="20" s="1"/>
  <c r="M28" i="20"/>
  <c r="N28" i="20" s="1"/>
  <c r="M27" i="20"/>
  <c r="O27" i="20" s="1"/>
  <c r="M26" i="20"/>
  <c r="M25" i="20"/>
  <c r="S25" i="20" s="1"/>
  <c r="M24" i="20"/>
  <c r="N24" i="20" s="1"/>
  <c r="M23" i="20"/>
  <c r="M22" i="20"/>
  <c r="M21" i="20"/>
  <c r="R21" i="20" s="1"/>
  <c r="M20" i="20"/>
  <c r="S20" i="20" s="1"/>
  <c r="M19" i="20"/>
  <c r="Q19" i="20" s="1"/>
  <c r="M18" i="20"/>
  <c r="M17" i="20"/>
  <c r="Q17" i="20" s="1"/>
  <c r="M16" i="20"/>
  <c r="O16" i="20" s="1"/>
  <c r="M15" i="20"/>
  <c r="P15" i="20" s="1"/>
  <c r="M14" i="20"/>
  <c r="R14" i="20" s="1"/>
  <c r="M13" i="20"/>
  <c r="M12" i="20"/>
  <c r="O12" i="20" s="1"/>
  <c r="M11" i="20"/>
  <c r="P11" i="20" s="1"/>
  <c r="M10" i="20"/>
  <c r="P10" i="20" s="1"/>
  <c r="M8" i="20"/>
  <c r="Q8" i="20" s="1"/>
  <c r="M7" i="20"/>
  <c r="P7" i="20" s="1"/>
  <c r="M6" i="20"/>
  <c r="P6" i="20" s="1"/>
  <c r="M5" i="20"/>
  <c r="U5" i="20" s="1"/>
  <c r="M4" i="20"/>
  <c r="P4" i="20" s="1"/>
  <c r="M3" i="20"/>
  <c r="O3" i="20" s="1"/>
  <c r="M2" i="20"/>
  <c r="N2" i="20" s="1"/>
  <c r="F26" i="11"/>
  <c r="T10" i="20" l="1"/>
  <c r="U10" i="20"/>
  <c r="V10" i="20"/>
  <c r="P2" i="20"/>
  <c r="Q40" i="20"/>
  <c r="P42" i="20"/>
  <c r="Q42" i="20"/>
  <c r="R25" i="20"/>
  <c r="Q30" i="20"/>
  <c r="R8" i="20"/>
  <c r="Q15" i="20"/>
  <c r="S8" i="20"/>
  <c r="U8" i="20"/>
  <c r="O15" i="20"/>
  <c r="V8" i="20"/>
  <c r="O2" i="20"/>
  <c r="W8" i="20"/>
  <c r="W45" i="20" s="1"/>
  <c r="P28" i="20"/>
  <c r="O28" i="20"/>
  <c r="R9" i="20"/>
  <c r="Q9" i="20"/>
  <c r="P9" i="20"/>
  <c r="Q37" i="20"/>
  <c r="O44" i="20"/>
  <c r="R31" i="20"/>
  <c r="R4" i="20"/>
  <c r="N19" i="20"/>
  <c r="P27" i="20"/>
  <c r="S31" i="20"/>
  <c r="Q38" i="20"/>
  <c r="X8" i="20"/>
  <c r="N12" i="20"/>
  <c r="O19" i="20"/>
  <c r="O24" i="20"/>
  <c r="T31" i="20"/>
  <c r="P44" i="20"/>
  <c r="P19" i="20"/>
  <c r="P24" i="20"/>
  <c r="X31" i="20"/>
  <c r="Q44" i="20"/>
  <c r="P31" i="20"/>
  <c r="Q4" i="20"/>
  <c r="Q6" i="20"/>
  <c r="R6" i="20"/>
  <c r="O10" i="20"/>
  <c r="N25" i="20"/>
  <c r="P32" i="20"/>
  <c r="O4" i="20"/>
  <c r="S6" i="20"/>
  <c r="Q10" i="20"/>
  <c r="O20" i="20"/>
  <c r="O25" i="20"/>
  <c r="P25" i="20"/>
  <c r="P30" i="20"/>
  <c r="N42" i="20"/>
  <c r="P21" i="20"/>
  <c r="Q21" i="20"/>
  <c r="Q31" i="20"/>
  <c r="R10" i="20"/>
  <c r="S10" i="20"/>
  <c r="O21" i="20"/>
  <c r="Q25" i="20"/>
  <c r="P5" i="20"/>
  <c r="N7" i="20"/>
  <c r="Q11" i="20"/>
  <c r="T20" i="20"/>
  <c r="T8" i="20"/>
  <c r="R11" i="20"/>
  <c r="U20" i="20"/>
  <c r="U45" i="20" s="1"/>
  <c r="Q24" i="20"/>
  <c r="R30" i="20"/>
  <c r="N32" i="20"/>
  <c r="N34" i="20"/>
  <c r="O38" i="20"/>
  <c r="O40" i="20"/>
  <c r="O33" i="20"/>
  <c r="O36" i="20"/>
  <c r="O39" i="20"/>
  <c r="O41" i="20"/>
  <c r="N16" i="20"/>
  <c r="P16" i="20"/>
  <c r="O29" i="20"/>
  <c r="P33" i="20"/>
  <c r="P36" i="20"/>
  <c r="P39" i="20"/>
  <c r="P41" i="20"/>
  <c r="N3" i="20"/>
  <c r="Q5" i="20"/>
  <c r="O7" i="20"/>
  <c r="O14" i="20"/>
  <c r="Q29" i="20"/>
  <c r="U31" i="20"/>
  <c r="R33" i="20"/>
  <c r="R39" i="20"/>
  <c r="R41" i="20"/>
  <c r="V31" i="20"/>
  <c r="S33" i="20"/>
  <c r="O37" i="20"/>
  <c r="S39" i="20"/>
  <c r="S41" i="20"/>
  <c r="O5" i="20"/>
  <c r="P14" i="20"/>
  <c r="N17" i="20"/>
  <c r="P20" i="20"/>
  <c r="P3" i="20"/>
  <c r="S5" i="20"/>
  <c r="N11" i="20"/>
  <c r="Q14" i="20"/>
  <c r="O17" i="20"/>
  <c r="Q20" i="20"/>
  <c r="Q3" i="20"/>
  <c r="T5" i="20"/>
  <c r="O11" i="20"/>
  <c r="P17" i="20"/>
  <c r="R20" i="20"/>
  <c r="T33" i="20"/>
  <c r="T39" i="20"/>
  <c r="Q33" i="20"/>
  <c r="Q39" i="20"/>
  <c r="R5" i="20"/>
  <c r="F45" i="19"/>
  <c r="G45" i="19"/>
  <c r="H45" i="19"/>
  <c r="E35" i="18"/>
  <c r="F35" i="18"/>
  <c r="M2" i="16"/>
  <c r="N2" i="16" s="1"/>
  <c r="M3" i="16"/>
  <c r="N3" i="16" s="1"/>
  <c r="M4" i="16"/>
  <c r="O4" i="16" s="1"/>
  <c r="M5" i="16"/>
  <c r="R5" i="16" s="1"/>
  <c r="M6" i="16"/>
  <c r="P6" i="16" s="1"/>
  <c r="M7" i="16"/>
  <c r="N7" i="16" s="1"/>
  <c r="M8" i="16"/>
  <c r="W8" i="16" s="1"/>
  <c r="M9" i="16"/>
  <c r="O9" i="16" s="1"/>
  <c r="M10" i="16"/>
  <c r="O10" i="16" s="1"/>
  <c r="M11" i="16"/>
  <c r="N11" i="16" s="1"/>
  <c r="M12" i="16"/>
  <c r="O12" i="16" s="1"/>
  <c r="M13" i="16"/>
  <c r="M14" i="16"/>
  <c r="Q14" i="16" s="1"/>
  <c r="M15" i="16"/>
  <c r="P15" i="16" s="1"/>
  <c r="M16" i="16"/>
  <c r="N16" i="16" s="1"/>
  <c r="M17" i="16"/>
  <c r="O17" i="16" s="1"/>
  <c r="M18" i="16"/>
  <c r="M19" i="16"/>
  <c r="Q19" i="16" s="1"/>
  <c r="P19" i="16"/>
  <c r="M20" i="16"/>
  <c r="Q20" i="16" s="1"/>
  <c r="M21" i="16"/>
  <c r="O21" i="16" s="1"/>
  <c r="Q21" i="16"/>
  <c r="M22" i="16"/>
  <c r="M23" i="16"/>
  <c r="M24" i="16"/>
  <c r="N24" i="16" s="1"/>
  <c r="M25" i="16"/>
  <c r="Q25" i="16" s="1"/>
  <c r="M26" i="16"/>
  <c r="M27" i="16"/>
  <c r="O27" i="16" s="1"/>
  <c r="P27" i="16"/>
  <c r="M28" i="16"/>
  <c r="N28" i="16" s="1"/>
  <c r="M29" i="16"/>
  <c r="O29" i="16" s="1"/>
  <c r="M30" i="16"/>
  <c r="O30" i="16" s="1"/>
  <c r="M31" i="16"/>
  <c r="P31" i="16" s="1"/>
  <c r="X31" i="16"/>
  <c r="M32" i="16"/>
  <c r="N32" i="16" s="1"/>
  <c r="M33" i="16"/>
  <c r="T33" i="16" s="1"/>
  <c r="M34" i="16"/>
  <c r="O34" i="16" s="1"/>
  <c r="M35" i="16"/>
  <c r="M36" i="16"/>
  <c r="O36" i="16" s="1"/>
  <c r="M37" i="16"/>
  <c r="O37" i="16" s="1"/>
  <c r="M38" i="16"/>
  <c r="O38" i="16" s="1"/>
  <c r="M39" i="16"/>
  <c r="T39" i="16" s="1"/>
  <c r="M40" i="16"/>
  <c r="P40" i="16" s="1"/>
  <c r="M41" i="16"/>
  <c r="P41" i="16" s="1"/>
  <c r="M42" i="16"/>
  <c r="N42" i="16" s="1"/>
  <c r="M43" i="16"/>
  <c r="M44" i="16"/>
  <c r="P44" i="16" s="1"/>
  <c r="F45" i="16"/>
  <c r="F46" i="16" s="1"/>
  <c r="G45" i="16"/>
  <c r="H45" i="16"/>
  <c r="V45" i="20" l="1"/>
  <c r="X45" i="20"/>
  <c r="R45" i="20"/>
  <c r="Q45" i="20"/>
  <c r="N45" i="20"/>
  <c r="O45" i="20"/>
  <c r="P45" i="20"/>
  <c r="S45" i="20"/>
  <c r="T45" i="20"/>
  <c r="P36" i="16"/>
  <c r="S39" i="16"/>
  <c r="U39" i="16"/>
  <c r="R39" i="16"/>
  <c r="P39" i="16"/>
  <c r="Q36" i="16"/>
  <c r="Q33" i="16"/>
  <c r="S25" i="16"/>
  <c r="R25" i="16"/>
  <c r="Q39" i="16"/>
  <c r="W31" i="16"/>
  <c r="W45" i="16" s="1"/>
  <c r="V31" i="16"/>
  <c r="V8" i="16"/>
  <c r="U8" i="16"/>
  <c r="U33" i="16"/>
  <c r="Q42" i="16"/>
  <c r="S33" i="16"/>
  <c r="S31" i="16"/>
  <c r="U31" i="16"/>
  <c r="T31" i="16"/>
  <c r="P42" i="16"/>
  <c r="R33" i="16"/>
  <c r="R31" i="16"/>
  <c r="Q31" i="16"/>
  <c r="O42" i="16"/>
  <c r="Q37" i="16"/>
  <c r="P37" i="16"/>
  <c r="P33" i="16"/>
  <c r="O14" i="16"/>
  <c r="O33" i="16"/>
  <c r="R21" i="16"/>
  <c r="R8" i="16"/>
  <c r="P21" i="16"/>
  <c r="Q17" i="16"/>
  <c r="N12" i="16"/>
  <c r="Q8" i="16"/>
  <c r="N17" i="16"/>
  <c r="O39" i="16"/>
  <c r="P32" i="16"/>
  <c r="P25" i="16"/>
  <c r="U20" i="16"/>
  <c r="P16" i="16"/>
  <c r="V10" i="16"/>
  <c r="R6" i="16"/>
  <c r="S41" i="16"/>
  <c r="O32" i="16"/>
  <c r="O25" i="16"/>
  <c r="S20" i="16"/>
  <c r="U10" i="16"/>
  <c r="Q6" i="16"/>
  <c r="O44" i="16"/>
  <c r="N25" i="16"/>
  <c r="R20" i="16"/>
  <c r="O15" i="16"/>
  <c r="R41" i="16"/>
  <c r="Q38" i="16"/>
  <c r="O41" i="16"/>
  <c r="P38" i="16"/>
  <c r="N34" i="16"/>
  <c r="Q29" i="16"/>
  <c r="P20" i="16"/>
  <c r="Q9" i="16"/>
  <c r="O20" i="16"/>
  <c r="R14" i="16"/>
  <c r="P9" i="16"/>
  <c r="O40" i="16"/>
  <c r="P14" i="16"/>
  <c r="T8" i="16"/>
  <c r="Q5" i="16"/>
  <c r="Q41" i="16"/>
  <c r="P29" i="16"/>
  <c r="O19" i="16"/>
  <c r="T20" i="16"/>
  <c r="N19" i="16"/>
  <c r="R9" i="16"/>
  <c r="S8" i="16"/>
  <c r="S6" i="16"/>
  <c r="P5" i="16"/>
  <c r="Q3" i="16"/>
  <c r="P3" i="16"/>
  <c r="O3" i="16"/>
  <c r="Q24" i="16"/>
  <c r="O16" i="16"/>
  <c r="T10" i="16"/>
  <c r="R30" i="16"/>
  <c r="R44" i="16"/>
  <c r="Q30" i="16"/>
  <c r="P28" i="16"/>
  <c r="P24" i="16"/>
  <c r="S10" i="16"/>
  <c r="Q44" i="16"/>
  <c r="Q40" i="16"/>
  <c r="P30" i="16"/>
  <c r="O28" i="16"/>
  <c r="O24" i="16"/>
  <c r="R11" i="16"/>
  <c r="R10" i="16"/>
  <c r="R4" i="16"/>
  <c r="O5" i="16"/>
  <c r="Q11" i="16"/>
  <c r="Q10" i="16"/>
  <c r="P7" i="16"/>
  <c r="Q4" i="16"/>
  <c r="P11" i="16"/>
  <c r="P10" i="16"/>
  <c r="X8" i="16"/>
  <c r="X45" i="16" s="1"/>
  <c r="O7" i="16"/>
  <c r="U5" i="16"/>
  <c r="P4" i="16"/>
  <c r="P2" i="16"/>
  <c r="P17" i="16"/>
  <c r="Q15" i="16"/>
  <c r="O11" i="16"/>
  <c r="T5" i="16"/>
  <c r="O2" i="16"/>
  <c r="S5" i="16"/>
  <c r="V45" i="16" l="1"/>
  <c r="N45" i="16"/>
  <c r="U45" i="16"/>
  <c r="T45" i="16"/>
  <c r="R45" i="16"/>
  <c r="P45" i="16"/>
  <c r="S45" i="16"/>
  <c r="O45" i="16"/>
  <c r="Q45" i="16"/>
  <c r="H26" i="11" l="1"/>
  <c r="G2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tc={943F10E6-1DF9-4C93-BDCA-A6B064B8EC9D}</author>
    <author>tc={F2F8E643-183B-47BB-B115-6AEF0B00A8B3}</author>
    <author>tc={28C2A36E-B4B6-4181-B0F9-6ECC24B79BE6}</author>
    <author>tc={85BA166C-E6AF-439F-B881-E80B2F01C181}</author>
    <author>tc={ADEC706C-D81F-4182-A812-13D19CE21A39}</author>
    <author>tc={A1913717-F574-4D1B-8D30-37BC529514BB}</author>
    <author>tc={9DA3B620-4148-428C-8664-2E01AA66D332}</author>
  </authors>
  <commentList>
    <comment ref="F22" authorId="0" shapeId="0" xr:uid="{943F10E6-1DF9-4C93-BDCA-A6B064B8EC9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Laut Medienberichten hat die Anlage eine IT-Leistung von 96 MW. Nach der "Data centre costs trends" Übericht von Turner&amp;Townsend (https://reports.turnerandtownsend.com/dcci-2023/data-centre-cost-trends) betrugen 2023 die Baukosten pro Watt in Berlin 9,77 $. Umgerechnet in den 2024 Dollar Wert, entspricht dies 10,07 $ (Stand: 11.07.24) und wiederum 9,23 € (Stand: 15.07.24). Somit ergibt sich eine geschätzte Investitionssumme von 886.080.000 Millionen Euro.</t>
      </text>
    </comment>
    <comment ref="F30" authorId="1" shapeId="0" xr:uid="{F2F8E643-183B-47BB-B115-6AEF0B00A8B3}">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Der Wert ist geschätzt, wir haben uns an der günstigsten Investitionssumme pro MW orientiert, die vergleichbare Ankündigungen dieses Jahr hatten. Dies ist in dem Fall der Elektrolyseur von H2APEX, bei dem circa 1,25 Mio. € pro MW angesetzt wurden. Wenn die Fördersumme die Schätzung übersteigt, wird die Fördersumme angegeben. </t>
      </text>
    </comment>
    <comment ref="F32" authorId="2" shapeId="0" xr:uid="{28C2A36E-B4B6-4181-B0F9-6ECC24B79BE6}">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Eine genaue Zahl liegt nicht vor, es ist jedoch von einem dreistelligen Betrag in Millionenhöhe die Rede. </t>
      </text>
    </comment>
    <comment ref="F33" authorId="3" shapeId="0" xr:uid="{85BA166C-E6AF-439F-B881-E80B2F01C18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RWE Spricht von einem mittleren dreistelligen Millionen-Betrag an Eigenleistung. Es wurden 500 Mio. € angesetzt.</t>
      </text>
    </comment>
    <comment ref="F36" authorId="4" shapeId="0" xr:uid="{ADEC706C-D81F-4182-A812-13D19CE21A39}">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Der Wert ist geschätzt, wir haben uns an der günstigsten Investitionssumme pro MW orientiert, die vergleichbare Ankündigungen dieses Jahr hatten. Dies ist in dem Fall der Elektrolyseur von H2APEX, bei dem circa 1,25 Mio. € pro MW angesetzt wurden. Wenn die Fördersumme die Schätzung übersteigt, wird die Fördersumme angegeben. </t>
      </text>
    </comment>
    <comment ref="G36" authorId="5" shapeId="0" xr:uid="{A1913717-F574-4D1B-8D30-37BC529514B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Der genaue Wert wird nicht genannt. Schätzung anhand der Zahlen für das Verbundprojekt in Lingen.</t>
      </text>
    </comment>
    <comment ref="F40" authorId="6" shapeId="0" xr:uid="{9DA3B620-4148-428C-8664-2E01AA66D332}">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Der Wert ist geschätzt, wir haben uns an der günstigsten Investitionssumme pro MW orientiert, die vergleichbare Ankündigungen dieses Jahr hatten. Dies ist in dem Fall der Elektrolyseur von H2APEX, bei dem circa 1,25 Mio. € pro MW angesetzt wurden. Wenn die Fördersumme die Schätzung übersteigt, wird die Fördersumme angegeben.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tc={2E87C95E-8DEA-4344-A153-4C2A64BF5924}</author>
  </authors>
  <commentList>
    <comment ref="F22" authorId="0" shapeId="0" xr:uid="{2E87C95E-8DEA-4344-A153-4C2A64BF592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Laut Medienberichten hat die Anlage eine IT-Leistung von 96 MW. Nach der "Data centre costs trends" Übericht von Turner&amp;Townsend (https://reports.turnerandtownsend.com/dcci-2023/data-centre-cost-trends) betrugen 2023 die Baukosten pro Watt in Berlin 9,77 $. Umgerechnet in den 2024 Dollar Wert, entspricht dies 10,07 $ (Stand: 11.07.24) und wiederum 9,23 € (Stand: 15.07.24). Somit ergibt sich eine geschätzte Investitionssumme von 886.080.000 Millionen Euro.</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tc={B6059B74-5350-405B-938D-23945751EAAA}</author>
  </authors>
  <commentList>
    <comment ref="F22" authorId="0" shapeId="0" xr:uid="{B6059B74-5350-405B-938D-23945751EAA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Laut Medienberichten hat die Anlage eine IT-Leistung von 96 MW. Nach der "Data centre costs trends" Übericht von Turner&amp;Townsend (https://reports.turnerandtownsend.com/dcci-2023/data-centre-cost-trends) betrugen 2023 die Baukosten pro Watt in Berlin 9,77 $. Umgerechnet in den 2024 Dollar Wert, entspricht dies 10,07 $ (Stand: 11.07.24) und wiederum 9,23 € (Stand: 15.07.24). Somit ergibt sich eine geschätzte Investitionssumme von 886.080.000 Millionen Euro.</t>
      </text>
    </comment>
  </commentList>
</comments>
</file>

<file path=xl/sharedStrings.xml><?xml version="1.0" encoding="utf-8"?>
<sst xmlns="http://schemas.openxmlformats.org/spreadsheetml/2006/main" count="3782" uniqueCount="684">
  <si>
    <t>Aktuellste Meldung</t>
  </si>
  <si>
    <t>Firma/Firmen</t>
  </si>
  <si>
    <t>Art der Investition</t>
  </si>
  <si>
    <t>Industriezweig</t>
  </si>
  <si>
    <t>Höhe (in Mio. €), incl Subvention</t>
  </si>
  <si>
    <t>Subventionen (in Mio. €)</t>
  </si>
  <si>
    <t>Leistung in MW</t>
  </si>
  <si>
    <t>Status</t>
  </si>
  <si>
    <t>Baustart</t>
  </si>
  <si>
    <t>Produktionsbeginn</t>
  </si>
  <si>
    <t>Fertig-stellung</t>
  </si>
  <si>
    <t>Bundesland / Region</t>
  </si>
  <si>
    <t>Ort (Stadt)</t>
  </si>
  <si>
    <t>Quelle 1</t>
  </si>
  <si>
    <t>Quelle 2</t>
  </si>
  <si>
    <t>Quelle 3</t>
  </si>
  <si>
    <t>Quelle 4</t>
  </si>
  <si>
    <t>Quelle 5</t>
  </si>
  <si>
    <t>Neubau</t>
  </si>
  <si>
    <t>Halbleiter &amp; Elektronik</t>
  </si>
  <si>
    <t>-</t>
  </si>
  <si>
    <t>Angekündigt</t>
  </si>
  <si>
    <t>?</t>
  </si>
  <si>
    <t>Berlin</t>
  </si>
  <si>
    <t>EE-Kraftwerke, Speicher und Elektrolyse</t>
  </si>
  <si>
    <t>Bau</t>
  </si>
  <si>
    <t>Sachsen-Anhalt</t>
  </si>
  <si>
    <t>Ersatzinvestitionen</t>
  </si>
  <si>
    <t>Schwerindustrie</t>
  </si>
  <si>
    <t>Niedersachsen</t>
  </si>
  <si>
    <t>Rheinmetall AG</t>
  </si>
  <si>
    <t>Rüstung</t>
  </si>
  <si>
    <t>Weeze</t>
  </si>
  <si>
    <t>Sonstige Industrie</t>
  </si>
  <si>
    <t>Bayern</t>
  </si>
  <si>
    <t>Erweiterung</t>
  </si>
  <si>
    <t>EE (Industriekapazität)</t>
  </si>
  <si>
    <t>Baden-Württemberg</t>
  </si>
  <si>
    <t>Energieinfrastrukturen</t>
  </si>
  <si>
    <t>Sachsen</t>
  </si>
  <si>
    <t>Rohstoffe</t>
  </si>
  <si>
    <t>Saarland</t>
  </si>
  <si>
    <t>Thüringen</t>
  </si>
  <si>
    <t>Hamburg</t>
  </si>
  <si>
    <t>Mischinvestition</t>
  </si>
  <si>
    <t>Biotechnologie</t>
  </si>
  <si>
    <t>Emden</t>
  </si>
  <si>
    <t>EVs &amp; Batterien</t>
  </si>
  <si>
    <t>Mecklenburg-Vorpommern</t>
  </si>
  <si>
    <t>Summe:</t>
  </si>
  <si>
    <t>In Betrieb</t>
  </si>
  <si>
    <t>Aufgeschoben</t>
  </si>
  <si>
    <t>Unklar</t>
  </si>
  <si>
    <t>Abgebrochen</t>
  </si>
  <si>
    <t>Rheinland-Pfalz</t>
  </si>
  <si>
    <t>https://www.stimme.de/regional/heilbronn/stadt/lokales/gemeinderat-gibt-gruenes-licht-fuer-den-bau-eines-enbw-gaskraftwerks-in-heilbronn-art-4825699</t>
  </si>
  <si>
    <t>Bremen</t>
  </si>
  <si>
    <t>Nordrhein-Westfalen</t>
  </si>
  <si>
    <t>Hessen</t>
  </si>
  <si>
    <t>Brandenburg</t>
  </si>
  <si>
    <t>Quartal</t>
  </si>
  <si>
    <t>Letzte Unsicherheit</t>
  </si>
  <si>
    <t>Unternehmensintern</t>
  </si>
  <si>
    <t>Baugrund/Lieferketten o.ä.</t>
  </si>
  <si>
    <t xml:space="preserve">Bund/EU </t>
  </si>
  <si>
    <t>Kommunale Ebene</t>
  </si>
  <si>
    <t>Quelle 6</t>
  </si>
  <si>
    <t>Quelle 7</t>
  </si>
  <si>
    <t>Schleswig-Holtstein</t>
  </si>
  <si>
    <t>Heide</t>
  </si>
  <si>
    <t>https://www.sueddeutsche.de/politik/landtag-kiel-land-foerdert-northvolt-ansiedlung-mit-137-millionen-euro-dpa.urn-newsml-dpa-com-20090101-230905-99-77301</t>
  </si>
  <si>
    <t>https://www.ndr.de/nachrichten/schleswig-holstein/Northvolt-Rechnungshof-warnt-vor-Foerderung-durch-Notkredit,landesrechnungshof284.html</t>
  </si>
  <si>
    <t>https://www.abendblatt.de/hamburg/article239745997/10-000-Bewerbungen-fuer-Megafabrik-zwischen-Hamburg-und-Sylt.html</t>
  </si>
  <si>
    <t>https://www.ndr.de/nachrichten/schleswig-holstein/Finanzspritze-fuer-Northvolt-Schweden-bekommen-600-Millionen-Euro,northvolt216.html</t>
  </si>
  <si>
    <t>https://www.mopo.de/im-norden/milliarden-investitionen-sollen-dieser-abgehaengten-region-einen-riesenschub-geben/</t>
  </si>
  <si>
    <t>https://www.ndr.de/nachrichten/schleswig-holstein/Northvolt-Fragen-und-Antworten-zur-Batteriefabrik-bei-Heide,northvolt270.html</t>
  </si>
  <si>
    <t>https://ec.europa.eu/commission/presscorner/detail/en/ip_23_6823</t>
  </si>
  <si>
    <t>https://www.ndr.de/nachrichten/schleswig-holstein/Gruenes-Licht-Batteriefabrik-bei-Heide-kann-gebaut-werden,northvolt304.html</t>
  </si>
  <si>
    <t>Q1</t>
  </si>
  <si>
    <t>https://rp-online.de/nrw/staedte/goch/tricor-170-millionen-investition-fuer-goch-und-weeze_aid-106752859</t>
  </si>
  <si>
    <t>https://www.tricor.de/presse/spatenstich-fuer-nachhaltigkeit-und-innovation</t>
  </si>
  <si>
    <t>TRICOR Packaging &amp; Logistics AG</t>
  </si>
  <si>
    <t>https://www.goch.de/rathaus-buergerservice/goch-aktuell/spatenstich-fuer-nachhaltigkeit-und-innovation</t>
  </si>
  <si>
    <t>https://www.handelsblatt.com/unternehmen/industrie/olaf-scholz-bei-rheinmetall-wir-leben-nicht-in-friedenszeiten-01/100014546.html</t>
  </si>
  <si>
    <t>https://www.stuttgarter-zeitung.de/inhalt.ruestungskonzern-demonstrationen-vor-spatenstich-fuer-neue-rheinmetall-fabrik.a79899fb-0763-430b-8206-3c3dfd4b94cc.html</t>
  </si>
  <si>
    <t>https://www.rheinmetall.com/de/media/news-watch/news/2024/02/2024-02-12-rheinmetall-baut-neue-munitionsfabrik-in-unterluess-spatenstich-mit-bundeskanzler-scholz</t>
  </si>
  <si>
    <t>https://news.microsoft.com/de-de/fit-fuer-das-ki-zeitalter-microsoft-investiert-32-milliarden-euro-um-ki-infrastruktur-und-cloud-kapazitaeten-in-deutschland-mehr-als-zu-verdoppeln-sowie-fachkraefte-zu-qualifizieren/</t>
  </si>
  <si>
    <t>Microsoft Corporation</t>
  </si>
  <si>
    <t>https://www.faz.net/aktuell/rhein-main/microsoft-investiert-in-deutschland-wo-die-3-2-milliarden-euro-hinfliessen-19525305.html</t>
  </si>
  <si>
    <t>https://www.tagesschau.de/wirtschaft/digitales/microsoft-kuenstliche-intelligenz-deutschland-100.html</t>
  </si>
  <si>
    <t>Q2</t>
  </si>
  <si>
    <t>https://www.hardwareluxx.de/index.php/news/allgemein/wirtschaft/63604-mg-digitale-souveraenitaet-amazon-will-7-8-milliarden-euro-in-deutschland-investieren.html</t>
  </si>
  <si>
    <t>https://www.wallstreet-online.de/nachricht/18098014-datenzentren-brandenburg-amazon-plant-mega-investition-deutschland</t>
  </si>
  <si>
    <t>https://www.tagesspiegel.de/berlin/berliner-wirtschaft/rechenzentren-in-brandenburg-amazon-kundigt-langfristige-milliardeninvestitionen-an-11661950.html</t>
  </si>
  <si>
    <t>https://www.br.de/nachrichten/bayern/milliarden-investition-lauterbach-lobt-pharma-firma,U4RHyBR</t>
  </si>
  <si>
    <t>Pfaffenhofen</t>
  </si>
  <si>
    <t>https://pfaffenhofen-today.de/84793-daiichi-sankyo-pfaffenhofen-investition-190224</t>
  </si>
  <si>
    <t>https://www.daiichi-sankyo.de/presse/presseinformationen/news-details/daiichi-sankyo-investiert-ca-eine-milliarde-euro-in-deutschland-standort-pfaffenhofen-bayern-wird-zu-internationalem-innovationszentrum-ausgebaut-1/</t>
  </si>
  <si>
    <t>https://www.handelsblatt.com/unternehmen/industrie/krebsmedikamente-japanischer-konzerndaiichi-sankyo-investiert-eine-milliarde-euro-in-deutschland/100013083.html</t>
  </si>
  <si>
    <t>https://www.manager-magazin.de/unternehmen/handel/haribo-neues-werk-fuer-300-millionen-euro-soll-nach-neuss-kommen-a-14740cdb-1627-42f3-be60-0ba8e56fdbac</t>
  </si>
  <si>
    <t>https://www.ostsee-zeitung.de/mecklenburg-vorpommern/zuckerfabrik-anklam-wird-zur-bio-raffinerie-investition-von-fast-500-millionen-euro-YA7PGGLKSZHRHGLIUKBHSDICJU.html</t>
  </si>
  <si>
    <t>Anklam</t>
  </si>
  <si>
    <t>Grünheide</t>
  </si>
  <si>
    <t>https://entwicklungsstadt.de/ausbau-in-gruenheide-tesla-plant-deutschlands-groesstes-autowerk/</t>
  </si>
  <si>
    <t>https://www.moz.de/lokales/erkner/gigafactory-bei-berlin-landesbetrieb-forst-gegen-rodung-von-wald-fuer-tesla-erweiterung-71676381.html</t>
  </si>
  <si>
    <t>https://www.auto-motor-und-sport.de/verkehr/tesla-brandenburg-gruenheide-gigfactory-groesste-autofabrik-deutschlands-probleme/</t>
  </si>
  <si>
    <t>https://www.moz.de/lokales/erkner/gigafactory-gruenheide-buergerbefragung-zu-tesla-_-so-soll-die-fragestellung-lauten-72354931.html</t>
  </si>
  <si>
    <t>https://www.sueddeutsche.de/auto/auto-gruenheide-mark-tesla-will-beim-fabrikausbau-tempo-machen-dpa.urn-newsml-dpa-com-20090101-231222-99-381738</t>
  </si>
  <si>
    <t>https://www.bz-berlin.de/brandenburg/tesla-wirbt-fuer-schutzwald-rodung</t>
  </si>
  <si>
    <t>Heilbronn</t>
  </si>
  <si>
    <t>https://www.enbw.com/unternehmen/presse/ende-der-kohleverstromung-in-heilbronn-bis-2026-anvisiert.html</t>
  </si>
  <si>
    <t>https://www.enbw.com/unternehmen/konzern/energieerzeugung/neubau-und-projekte/kraftwerk-heilbronn/projekttagebuch.html</t>
  </si>
  <si>
    <t>https://www.swr.de/swraktuell/baden-wuerttemberg/heilbronn/neues-gaskraftwerk-geplant-klimaschuetzer-dagegen-100.html</t>
  </si>
  <si>
    <t>https://www.energie-und-management.de/nachrichten/alle/detail/enbw-baut-zwei-grosse-gaskraftwerke-200074</t>
  </si>
  <si>
    <t>https://www.swr.de/swraktuell/baden-wuerttemberg/heilbronn/spatenstich-im-februar-fuer-umbau-vom-kohlekraftwerk-zum-gaskraftwerk-heilbronn-100.html</t>
  </si>
  <si>
    <t>https://www.energie-und-management.de/nachrichten/energieerzeugung/detail/auftakt-fuer-bau-eines-wasserstoffkraftwerks-der-enbw-211472#:~:text=Am%20EnBW%2DKraftwerkstandort%20in%20Heilbronn,sein%2C%20teilte%20die%20EnBW%20mit.</t>
  </si>
  <si>
    <t>Neuss</t>
  </si>
  <si>
    <t>https://www.haribo.com/de-de/presse/pressemitteilungen/pm-geplanter-neubau-neuss-2024#:~:text=Mai%202024%20%E2%80%93%20Fortsetzung%20einer%20s%C3%BC%C3%9Fen,Gr%C3%B6%C3%9Fe%20von%20zwanzig%20Fu%C3%9Fballfeldern%20entspricht.</t>
  </si>
  <si>
    <t>https://www.iwr.de/news/enertrag-plant-verbundkraftwerk-anklam-meilenstein-fuer-nachhaltige-energie-und-regionales-wachstum-news38651</t>
  </si>
  <si>
    <t>https://www.handelsblatt.com/technik/it-internet/aws-amazon-tochter-investiert-in-brandenburg-fast-acht-milliarden-euro/100037582.html</t>
  </si>
  <si>
    <t>https://www1.wdr.de/nachrichten/rheinland/gewerbepark-weeze-100.html</t>
  </si>
  <si>
    <t>https://www.wiwo.de/unternehmen/it/rekordinvestition-in-deutschland-warum-sich-der-kanzler-ueber-neue-ki-milliarden-freut/29657502.html</t>
  </si>
  <si>
    <t>Frankfurt</t>
  </si>
  <si>
    <t>https://nachrichten.ostfriesischer-kurier.de/nachrichten/ewe-investiert-eine-halbe-milliarde-euro-in-ostfriesland-4091.html</t>
  </si>
  <si>
    <t>https://allgemeinebauzeitung.de/abz/140-millionen-euro-investition-bau-von-multi-level-logistikimmobilien-fuer-standort-koeln-geplant-55554</t>
  </si>
  <si>
    <t>https://www.presseportal.de/pm/175503/5810705</t>
  </si>
  <si>
    <t>https://www.nexperia.com/about/news-events/press-releases/Nexperia-to-Invest-200-Million-USD-in-Hamburg</t>
  </si>
  <si>
    <t>Northvolt AB</t>
  </si>
  <si>
    <t>Unterlüß</t>
  </si>
  <si>
    <t>https://www.oz-online.de/artikel/1390514/Die-EU-verlangsamt-den-Wasserstoff-Ausbau-in-Emden-erheblich</t>
  </si>
  <si>
    <t>https://www.ewe.com/de/media-center/pressemitteilungen/2022/10/ewe-plant-wasserstofferzeugung-im-kraftwerksmastab-in-ostfriesland-ewe-ag</t>
  </si>
  <si>
    <t>https://www.wasserstoff-niedersachsen.de/clean-hydrogen-coastline/#:~:text=Im%20Teilprojekt%201%20%E2%80%9EElektrolyse%20Ostfriesland,aus%20erneuerbaren%20Energien%20erzeugt%20werden.</t>
  </si>
  <si>
    <t>https://www.ewe.com/de/zukunft-gestalten/wasserstoff/wasserstoffprojekte</t>
  </si>
  <si>
    <t>EWE AG</t>
  </si>
  <si>
    <t>Amazon.com, Inc.</t>
  </si>
  <si>
    <t>https://www.tagesschau.de/wirtschaft/digitales/amazon-10-milliarden-deutschland-investition-100.html</t>
  </si>
  <si>
    <t>Köln</t>
  </si>
  <si>
    <t>https://www.moz.de/lokales/erkner/gigafactory-gruenheide-vorzeitige-genehmigungnbspnbspso-darf-tesla-sein-werk-ausbauen-77368788.html</t>
  </si>
  <si>
    <t>https://enertrag.com/presse/detail/verbundkraftwerk-anklam-ein-meilenstein-fuer-nachhaltige-energie-und-regionales-wachstum</t>
  </si>
  <si>
    <t>https://www.nordkurier.de/regional/anklam/370-millionen-euro-fuer-kraftwerk-bei-anklam-geplant-2477183</t>
  </si>
  <si>
    <t>https://www.ardmediathek.de/video/hamburg-journal/nexperia-kuendigt-investitionen-in-millionenhoehe-an/ndr/Y3JpZDovL25kci5kZS82NDkwZWQ1NC03N2Q4LTRiMTAtYmI1OS01NDRkMWZiNzBmNTM</t>
  </si>
  <si>
    <t>https://www.mm-logistik.vogel.de/halbleiterproduzent-nexperia-investiert-viele-millionen-in-hamburg-a-dad2df9dfcc5489bf2f19907f270af5d/</t>
  </si>
  <si>
    <t>https://www.karlsruhe-insider.de/news/viele-arbeitsplaetze-haribo-plant-neue-mega-fabrik-in-deutschland-196662</t>
  </si>
  <si>
    <t>https://www.erneuerbareenergien.de/technologie/offshore-wind/gruenes-licht-fuer-300-millionen-investition-neue-monopile-produktion-entsteht</t>
  </si>
  <si>
    <t>Cuxhaven</t>
  </si>
  <si>
    <t>Titan Wind Energy GmbH</t>
  </si>
  <si>
    <t>Überregional/Lokal</t>
  </si>
  <si>
    <t>https://www.aboutamazon.de/news/amazon-web-services/aws-8milliarden-investition-frankfurt</t>
  </si>
  <si>
    <t>https://www.zfk.de/energie/gas/50-megawatt-projekt-fuer-gruenen-wasserstoff-startet-in-neumuenster</t>
  </si>
  <si>
    <t>Neumünster</t>
  </si>
  <si>
    <t>Lokal</t>
  </si>
  <si>
    <t>Tesla, Inc.</t>
  </si>
  <si>
    <t>Infener AG</t>
  </si>
  <si>
    <t>https://www.s-ge.com/de/article/aktuell/20241-energy-infener-hydrogen-factory?ct</t>
  </si>
  <si>
    <t>https://www.gemeindebrieselang.de/Aktuelles/NTT-Data-baut-Rechenzentrum-in-Brieselang.html?</t>
  </si>
  <si>
    <t>Brieselang</t>
  </si>
  <si>
    <t>Überregional</t>
  </si>
  <si>
    <t>https://www.nkt.de/presse-events/nkt-erhaelt-zuschlag-fuer-zwei-grossprojekte-und-investiert-in-die-kapazitaetserweiterung-fuer-hochspannungskabel-am-koelner-fertigungsstandort</t>
  </si>
  <si>
    <t>https://www.energate-messenger.de/news/241963/amprion-investiert-in-kabel-und-fragt-netzbooster-ab</t>
  </si>
  <si>
    <t>ENERTRAG SE/Cosun Beet Company</t>
  </si>
  <si>
    <t>https://www.oz-online.de/artikel/1480173/Riesige-Wasserstoff-Produktion-in-Emden-das-ist-der-aktuelle-Stand</t>
  </si>
  <si>
    <t>Brunsbüttel</t>
  </si>
  <si>
    <t>https://www.chemanager-online.com/news/chemcoast-park-wird-zum-energie-hub</t>
  </si>
  <si>
    <t>https://www.transnetbw.de/de/newsroom/pressemitteilungen/suedlink-auftrag-fuer-zwei-konverteranlagen-vergeben</t>
  </si>
  <si>
    <t>https://www.energate-messenger.de/news/241535/bau-von-zweitem-suedlink-konverter-gestartet</t>
  </si>
  <si>
    <t>https://www.ndr.de/nachrichten/schleswig-holstein/Brunsbuettel-Bau-des-Suedlink-Konverters-gestartet,suedlink318.html</t>
  </si>
  <si>
    <t>https://www.tennet.eu/de/news/suedlink-baustart-fuer-den-konverter-brunsbuettel</t>
  </si>
  <si>
    <t>https://www.ndr.de/nachrichten/schleswig-holstein/Northvolt-BUND-zieht-Klage-gegen-Kreis-Dithmarschen-zurueck,regionheidenews800.html</t>
  </si>
  <si>
    <t>Q4</t>
  </si>
  <si>
    <t>Q3</t>
  </si>
  <si>
    <t>davon 6 Mrd. € Intel Revision</t>
  </si>
  <si>
    <t>Neu</t>
  </si>
  <si>
    <t>https://www.allgemeine-zeitung.de/lokales/alzey/alzey-schafft-voraussetzung-fuer-lilly-ansiedlung-3529279</t>
  </si>
  <si>
    <t>https://www.rlp.de/service/pressemitteilungen/detail/symbolischer-spatenstich-fuer-den-bau-der-produktionsstaette-von-eli-lilly-and-company-in-alzey-dreyer-schmitt-erfolg-fuer-wirtschafts-und-biotechnologiestandort-rheinland-pfalz</t>
  </si>
  <si>
    <t>https://www.pharma-food.de/engineering-projekte/pharmaprojekt-eli-lilly-investiert-milliarden-in-rheinland-pfalz-681.html</t>
  </si>
  <si>
    <t>https://www.wiwo.de/unternehmen/industrie/us-pharmariese-eli-lilly-investiert-zwei-milliarden-in-rheinland-pfalz/29506704.html</t>
  </si>
  <si>
    <t>https://www.handelsblatt.com/unternehmen/industrie/pharmakonzern-darum-investiert-eli-lilly-2-3-milliarden-euro-in-deutschland/29501112.html</t>
  </si>
  <si>
    <t>https://www.rheinpfalz.de/wirtschaft_artikel,-us-pharmariese-plant-neues-werk-in-alzey-_arid,5578562.html</t>
  </si>
  <si>
    <t>https://www.tagesschau.de/wirtschaft/lilly-abnehmspritze-deutschland-100.html</t>
  </si>
  <si>
    <t>Alzey</t>
  </si>
  <si>
    <t xml:space="preserve">Eli Lilly and Company </t>
  </si>
  <si>
    <t>https://edelstahlaktuell.de/hykero-anlage-edl-wahlt-ft-cans-technologie-von-johnson-matthey-und-bp/</t>
  </si>
  <si>
    <t>https://www.medienservice.sachsen.de/medien/news/1058558</t>
  </si>
  <si>
    <t>https://www.edl.poerner.de/fr/news-edl/edl-pressemeldung/news/gruenes-licht-fuer-hykero/?tx_news_pi1%5Bcontroller%5D=News&amp;tx_news_pi1%5Baction%5D=detail&amp;cHash=978cf933f4d2a358ec75d97f4d95bbcf</t>
  </si>
  <si>
    <t>https://www.mdr.de/nachrichten/sachsen/leipzig/leipzig-leipzig-land/fliegen-nachhaltig-kraftstoff-edl-anlagenbau-100.html</t>
  </si>
  <si>
    <t>https://www.sueddeutsche.de/wirtschaft/luftverkehr-leipzig-grossanlage-fuer-gruenes-flugbenzin-in-leipzig-geplant-dpa.urn-newsml-dpa-com-20090101-231023-99-673818</t>
  </si>
  <si>
    <t>https://www.edl.poerner.de/news-edl/edl-pressemeldung/news/johnson-matthey-und-bp-unterstuetzen-edl-bei-der-herstellung-von-saf/?tx_news_pi1%5Bcontroller%5D=News&amp;tx_news_pi1%5Baction%5D=detail&amp;cHash=a0f88f99141859fa7e06a2ed0f00e065</t>
  </si>
  <si>
    <t>Böhlen-Lippendorf</t>
  </si>
  <si>
    <t>EDL Anlagenbau Gesellschaft mbH</t>
  </si>
  <si>
    <t>https://www.t-online.de/finanzen/boerse/ticker/thyssenkrupp-steel-legt-grundstein-fuer-800-millionen-euro-investition/0DAEE8008B110A2E/</t>
  </si>
  <si>
    <t>https://rp-online.de/wirtschaft/unternehmen/thyssenkrupp-in-duisburg-neue-anlage-fuer-800-millionen-euro_aid-101870823</t>
  </si>
  <si>
    <t>https://www.vdi-nachrichten.com/wirtschaft/unternehmen/thyssenkrupp-setzt-ueber-800-millionen-euro-fuer-anlagenmodernisierung-ein/</t>
  </si>
  <si>
    <t>Duisburg</t>
  </si>
  <si>
    <t>thyssenkrupp Steel Europe AG</t>
  </si>
  <si>
    <t>https://ec.europa.eu/commission/presscorner/detail/en/ip_23_6647</t>
  </si>
  <si>
    <t>https://www.handelsblatt.com/politik/deutschland/industriepolitik-habeck-sagt-stahlhuetten-im-saarland-26-milliarden-euro-subventionen-zu/100003057.html</t>
  </si>
  <si>
    <t>https://www.tagesschau.de/wirtschaft/unternehmen/stahl-saarland-habeck-100.html</t>
  </si>
  <si>
    <t>https://www.energate-messenger.de/news/238977/2-6-mrd.-euro-fuer-gruenen-stahl-aus-dem-saarland</t>
  </si>
  <si>
    <t>https://www.zeit.de/news/2023-11/15/saar-landtag-dringt-auf-foerderbescheide-fuer-gruenen-stahl</t>
  </si>
  <si>
    <t>Dillingen/Völklingen</t>
  </si>
  <si>
    <t>Stahl-Holding-Saar GmbH &amp; Co. KGaA</t>
  </si>
  <si>
    <t>https://www.blechnet.com/aurubis-investition-hamburger-standort-edelmetallverarbeitungsanlage-a-be622a84846da2a71687db9a96bbb8f5/</t>
  </si>
  <si>
    <t>https://www.t-12online.de/finanzen/boerse/ticker/aktie-im-fokus-aurubis-unter-druck-nach-bekanntgabe-von-investitionsplaenen/0DAF1800F7BEDDF5/</t>
  </si>
  <si>
    <t>https://www.aurubis.com/medien/pressemitteilungen/pressemitteilungen-2023/aurubis-investiert-330-mio--in-neubau-zur-edelmetallverarbeitung-sowie-den-umweltschutz-in-hamburg-und-baut-projektpipeline-auf-750-mio--aus</t>
  </si>
  <si>
    <t xml:space="preserve">Aurubis AG </t>
  </si>
  <si>
    <t>20.12.2023</t>
  </si>
  <si>
    <t>Baugenehmigung ist erteilt</t>
  </si>
  <si>
    <t>https://www.spiegel.de/wirtschaft/unternehmen/e-mobilitaet-bau-von-acc-batteriezellfabrik-in-kaiserslautern-stockt-a-9059e56c-d542-494e-844a-37ae58e8b445</t>
  </si>
  <si>
    <t>https://www.swr.de/swraktuell/rheinland-pfalz/kaiserslautern/baupause-bei-acc-gigafabrik-in-kaiserslautern-angekuendigt-100.html</t>
  </si>
  <si>
    <t>https://www.elektroauto-news.net/news/acc-batteriefabrik-kaiserslautern</t>
  </si>
  <si>
    <t>https://www.rheinpfalz.de/lokal/kaiserslautern_artikel,-baugenehmigung-f%C3%BCr-acc-batteriezellfertigung-ist-da-_arid,5591811.html</t>
  </si>
  <si>
    <t>https://www.acc-emotion.com/de/node/2565</t>
  </si>
  <si>
    <t>Kaiserslautern</t>
  </si>
  <si>
    <t>Automotive Cells Company SE</t>
  </si>
  <si>
    <t>https://www.stuttgarter-nachrichten.de/inhalt.spatenstich-fuer-neues-gaskraftwerk-in-altbach-deizisau-enbw-setzt-auf-gas-und-wasserstoff.04b3ded0-561a-458f-8553-eee9c85efc74.html</t>
  </si>
  <si>
    <t>https://www.swr.de/swraktuell/baden-wuerttemberg/stuttgart/kohlekraftwerk-altbach-wird-auf-gas-umgestellt-spatenstich-100.html#:~:text=Die%20Umbauarbeiten%20am%20Heizkraftwerk%20Altbach,Fernw%C3%A4rme%20langfristig%20klimaneutral%20zu%20produzieren.</t>
  </si>
  <si>
    <t>https://www.enbw.com/unternehmen/konzern/energieerzeugung/neubau-und-projekte/gas-und-dampfturbinenanlage-gud-altbach-deizisau/</t>
  </si>
  <si>
    <t>Altbach/Deizisau</t>
  </si>
  <si>
    <t>Energie Baden-Württemberg AG</t>
  </si>
  <si>
    <t>https://www.nordzucker.com/de/wp-content/uploads/sites/2/2023/11/231120-PI-PBI-DE-final.pdf</t>
  </si>
  <si>
    <t>https://www.landundforst.de/niedersachsen/nordzucker-plant-einstieg-produktion-pflanzenbasierter-proteine-570356</t>
  </si>
  <si>
    <t>https://www.food-service.de/industrie/industrie/millioneninvestition-nordzucker-steigt-in-geschaeft-mit-pflanzlichen-proteinen-ein-57907</t>
  </si>
  <si>
    <t>https://www.nordzucker.com/de/news/neues-geschaeftsfeld-nordzucker-investiert-in-pflanzen-basierte-proteine-neues-werk-geht-2026-in-betrieb/</t>
  </si>
  <si>
    <t>Groß Munzel</t>
  </si>
  <si>
    <t xml:space="preserve">Nordzucker AG </t>
  </si>
  <si>
    <t>https://www.volksfreund.de/region/mosel-wittlich-hunsrueck/wittlich-eco-stor-batteriespeicherwerk-wie-steht-es-um-das-mega-projekt_aid-111640661</t>
  </si>
  <si>
    <t>https://www.ingenieur.de/fachmedien/bwk/energiespeicher/solarstrom-soll-auch-nachts-fliessen/</t>
  </si>
  <si>
    <t>https://www.swr.de/swraktuell/rheinland-pfalz/trier/batteriespeicherwerk-in-wittlich-wengerohr-hightech-projekt-100.html</t>
  </si>
  <si>
    <t>https://www.cleanthinking.de/wittlich-wengerohr-eco-stor-energiespeicher/</t>
  </si>
  <si>
    <t>https://www.wochenspiegellive.de/kreis-bernkastel-wittlich/artikel/wittlich-250-millionen-fuer-den-groessten-akku-der-republik#:~:text=Wittlich%2DWengerohr.,geplante%20Werk%20hat%20gigantische%20Dimensionen.</t>
  </si>
  <si>
    <t>Wittlich</t>
  </si>
  <si>
    <t>Eco Stor GmbH</t>
  </si>
  <si>
    <t>https://www.oz-online.de/artikel/1407469/Lithium-Raffinerie-fuer-Emden-Livista-hat-Vertrag-unterschrieben</t>
  </si>
  <si>
    <t>https://www.t-online.de/region/bremen/id_100199764/emden-mega-lithiumprojekt-fuer-600-millionen-euro-steht-in-den-startloechern.html</t>
  </si>
  <si>
    <t>https://www.automobil-industrie.vogel.de/livista-lithium-raffinerie-emden-a-d973ce812433977906ebc4bc7d58f335/</t>
  </si>
  <si>
    <t>https://www.handelsblatt.com/unternehmen/energie/rohstoffe-livista-energy-plant-lithium-raffinerie-in-emden-land-unterstuetzt/29230560.html</t>
  </si>
  <si>
    <t>https://www.elektroauto-news.net/news/livista-energy-baut-erste-lithium-raffinerie-in-emden</t>
  </si>
  <si>
    <t>https://www.electrive.net/2023/10/04/livista-pachtet-areal-fuer-lithium-raffinerie-in-emden/</t>
  </si>
  <si>
    <t>Livista Energy GmbH</t>
  </si>
  <si>
    <t>https://www.sueddeutsche.de/wissen/medizin-tuebingen-curevac-investiert-bis-zu-150-millionen-euro-in-neue-anlage-dpa.urn-newsml-dpa-com-20090101-231003-99-425577</t>
  </si>
  <si>
    <t>https://aussiedlerbote.de/de/curevac-investiert-150-millionen-euro-in-neue-fabrik/</t>
  </si>
  <si>
    <t>https://de.investing.com/news/economy/korrektur-curevac-investiert-bis-zu-150-millionen-euro-in-neue-anlage-2462302</t>
  </si>
  <si>
    <t>https://www.pharmazeutische-zeitung.de/curevac-investiert-bis-zu-150-millionen-euro-142851/</t>
  </si>
  <si>
    <t>Tübingen</t>
  </si>
  <si>
    <t>CureVac SE</t>
  </si>
  <si>
    <t>https://www1.wdr.de/nachrichten/ruhrgebiet/amprion-kuendigt-neues-projekt-an-100.html</t>
  </si>
  <si>
    <t>https://www.manager-magazin.de/unternehmen/windenergie-amprion-sichert-sich-kabelpartner-fuer-wichtige-nordsee-projekte-a-4890408d-88de-401d-a53e-2c25896770a6</t>
  </si>
  <si>
    <t xml:space="preserve">Überregional  </t>
  </si>
  <si>
    <t>Dortmund</t>
  </si>
  <si>
    <t>Amprion GmbH</t>
  </si>
  <si>
    <t>https://www.transnetbw.de/de/newsroom/pressemitteilungen/transnetbw-erhaelt-planfeststellungsbeschluss-fuer-den-netzbooster-in-kupferzell</t>
  </si>
  <si>
    <t>https://www.stimme.de/regional/hohenlohe/nachrichten/wie-der-netzbooster-in-kupferzell-einmal-aussehen-koennte-art-4443740</t>
  </si>
  <si>
    <t>https://www.stimme.de/regional/hohenlohe/nachrichten/netzbooster-wie-kann-die-gemeinde-kupferzell-vom-200-millionen-euro-projekt-finanziell-profitieren-art-4755090#:~:text=Netzbooster%3A%20Neue%20Details%20zum%20geplanten,des%20Leuchtturmprojekts%20der%20Energiewende%20pr%C3%A4sentiert.</t>
  </si>
  <si>
    <t>https://www.swr.de/swraktuell/baden-wuerttemberg/heilbronn/vorzeitiger-baubeginn-netzbooster-kupferzell-100.html</t>
  </si>
  <si>
    <t>https://www.enbw.com/unternehmen/eco-journal/netzbooster-fuer-das-hoechstspannungsnetz.html</t>
  </si>
  <si>
    <t>Kupferzell</t>
  </si>
  <si>
    <t>TransnetBW GmbH</t>
  </si>
  <si>
    <t>https://www.ingenieur.de/fachmedien/bwk/erneuerbare-energien/50hertz-investiert-milliarden-in-neue-stromkabel/</t>
  </si>
  <si>
    <t>https://www.energate-messenger.de/news/236915/50-hertz-investiert-milliardensumme-in-netzausbau</t>
  </si>
  <si>
    <t>https://www.energiezukunft.eu/erneuerbare-energien/netze/milliarden-investitionen-in-die-energiewende/</t>
  </si>
  <si>
    <t>50Hertz Transmission GmbH</t>
  </si>
  <si>
    <t>https://www.faz.net/aktuell/rhein-main/wirtschaft/netzausbau-amprion-will-den-windstrom-nach-hessen-holen-18980523.html</t>
  </si>
  <si>
    <t>https://www.iwr.de/ticker/netzausbau-amprion-und-regionale-partner-unterzeichnen-mrd-vertrag-fuer-erdkabeltrasse-artikel5797</t>
  </si>
  <si>
    <t>https://www.amprion.net/Presse/Presse-Detailseite_57344.html</t>
  </si>
  <si>
    <t>https://www.press.bmwgroup.com/deutschland/article/detail/T0441242DE/bmw-group-erhaelt-baurecht-fuer-neuen-montagestandort-in-niederbayern?language=de</t>
  </si>
  <si>
    <t>https://www.br.de/nachrichten/bayern/niederbayerische-regierung-fuer-bmw-fabrik-in-strasskirchen,U0rwLBR</t>
  </si>
  <si>
    <t>https://www.br.de/nachrichten/bayern/bmw-begruesst-buergervotum-in-strasskirchen-wichtiges-signal,TqqNeCK</t>
  </si>
  <si>
    <t>https://www.sueddeutsche.de/bayern/auto-strasskirchen-klares-ja-fuer-grosses-bmw-batteriewerk-in-niederbayern-dpa.urn-newsml-dpa-com-20090101-230923-99-307264</t>
  </si>
  <si>
    <t>https://www.merkur.de/bayern/landwirte-entsetzt-tesla-konkurrenz-bmw-plant-mega-batteriefabrik-im-ackerland-zr-92105621.html</t>
  </si>
  <si>
    <t>https://de.nachrichten.yahoo.com/sport/b%C3%BCrgerentscheid-%C3%BC-bmw-batteriefabrik-l%C3%A4uft-053616738.html?guccounter=1&amp;guce_referrer=aHR0cHM6Ly93d3cuZ29vZ2xlLmNvbS8&amp;guce_referrer_sig=AQAAAHy8zg65kKeGJ_4dTDhFpNG6J5PwUwcL4S-FO6NQdcQoS5ZqFpj40wLqBl0rbQugOMrf0r3DYPVufXowvjQpVXWEnqmXu291l0TimSGsuTWeCHJK873m7CCECb6s42_w4fHJrMNvxzRe9FGf67uJzGzQNNtrcsHTWwi1VBj5xgXx</t>
  </si>
  <si>
    <t>https://www.sueddeutsche.de/bayern/bayern-bmw-e-mobiliitaet-strasskirchen-megafabrik-1.5984196</t>
  </si>
  <si>
    <t>Straßkirchen</t>
  </si>
  <si>
    <t>BMW AG</t>
  </si>
  <si>
    <t>https://www.mittelbayerische.de/lokales/landkreis-schwandorf/neues-vom-standort-wackersdorf-bmw-batterietests-laufen-mitte-des-jahres-an-15532525</t>
  </si>
  <si>
    <t>https://www.press.bmwgroup.com/deutschland/article/detail/T0437220DE/neues-batterietestzentrum:-bmw-group-wird-bis-2026-mehr-als-100-millionen-euro-am-standort-wackersdorf-investieren?language=de</t>
  </si>
  <si>
    <t>https://www.electrive.net/2023/09/29/bmw-batterie-testzentrum-in-wackersdorf-oeffnet-2024/</t>
  </si>
  <si>
    <t>https://www.automobil-industrie.vogel.de/bmw-investiert-in-batterie-testzentrum-wackersdorf-a-de1d9915e8baf81b68c5339a3cea28a2/</t>
  </si>
  <si>
    <t>Wackersdorf</t>
  </si>
  <si>
    <t>https://www.mdr.de/nachrichten/sachsen-anhalt/magdeburg/salzland/batteriespeicher-bauprojekt-erneuerbare-energie-solar-wind-100.html</t>
  </si>
  <si>
    <t>https://www.erneuerbareenergien.de/transformation/speicher/eco-stor-baut-riesigen-batteriespeicher-sachsen-anhalt</t>
  </si>
  <si>
    <t>https://www.eco-stor.de/de/unternehmen/news/230717_Foerderstedt_Presse</t>
  </si>
  <si>
    <t>https://www.spiegel.de/wirtschaft/batteriespeicher-einer-der-groessten-europas-soll-in-sachsen-anhalt-entstehen-a-2bc67386-c751-4314-9749-2ab208a2a580?sara_ref=re-so-app-sh</t>
  </si>
  <si>
    <t>Fördersetdt</t>
  </si>
  <si>
    <t>https://www.sueddeutsche.de/wirtschaft/energie-duisburg-gross-elektrolyse-iqony-und-eu-vereinbaren-foerderung-dpa.urn-newsml-dpa-com-20090101-231215-99-313057</t>
  </si>
  <si>
    <t>https://www.iqony.energy/hydroxy-hub-walsum</t>
  </si>
  <si>
    <t>https://www.zfk.de/energie/gas/wasserstoff-projekt-in-duisburg-walsum-erhaelt-zuschlag-bei-eu-foerderung</t>
  </si>
  <si>
    <t>Iqony GmbH</t>
  </si>
  <si>
    <t>https://www.sueddeutsche.de/wirtschaft/metallindustrie-grossheringen-viega-baut-thueringer-standort-kraeftig-aus-dpa.urn-newsml-dpa-com-20090101-230904-99-73358</t>
  </si>
  <si>
    <t>https://www.mdr.de/nachrichten/thueringen/mitte-thueringen/weimar/viega-grossheringen-investition-jobs-100.html</t>
  </si>
  <si>
    <t>https://www.thueringer-allgemeine.de/regionen/apolda/mega-investition-in-grossheringen-viega-will-fuer-ueber-150-millionen-euro-modernisieren-id239367755.html</t>
  </si>
  <si>
    <t>Großheringen</t>
  </si>
  <si>
    <t>Viega Holding GmbH &amp; Co. KG</t>
  </si>
  <si>
    <t>https://www.bayer.com/media/bayer-investiert-220-millionen-euro-in-neue-einrichtung-fuer-forschung-und-entwicklung-am-standort-monheim/</t>
  </si>
  <si>
    <t>https://www1.wdr.de/nachrichten/bayer-investiert-monheim-pflanzenschutz-forschung-100.html</t>
  </si>
  <si>
    <t>https://www.gabot.de/ansicht/bayer-220-millionen-euro-fuer-pflanzenschutz-made-in-europe-424794.html</t>
  </si>
  <si>
    <t>Monheim</t>
  </si>
  <si>
    <t>Bayer AG</t>
  </si>
  <si>
    <t>https://www.sunfire.de/de/news/detail/ipcei-wasserstoff-bundeswirtschaftsminister-robert-habeck-ueberreicht-zuwendungsbescheid-an-sunfire</t>
  </si>
  <si>
    <t>https://oiger.de/2023/08/30/162-millionen-fuer-elektrolyseur-fabriken-von-sunfire-dresden/188031</t>
  </si>
  <si>
    <t>Dresden</t>
  </si>
  <si>
    <t>Sunfire GmbH</t>
  </si>
  <si>
    <t>https://www.staatsanzeiger.de/nachrichten/wirtschaft/vulcan-energy-resources-erhaelt-gruenes-licht-fuer-geothermie-anlage/</t>
  </si>
  <si>
    <t>https://www.finanznachrichten.de/nachrichten-2023-12/60914992-vulcan-energy-resources-limited-positives-votum-des-stadtrats-fuer-eine-geothermie-und-lithiumextraktionsanlage-248.htm</t>
  </si>
  <si>
    <t>https://www.wiwo.de/unternehmen/industrie/rohstoffe-vulcan-energy-geht-von-hoeherer-lithium-produktion-aus-als-bisher/28978900.html</t>
  </si>
  <si>
    <t>https://www.swr.de/swraktuell/rheinland-pfalz/ludwigshafen/versuchsanlage-zur-lithiumgewinnung-am-geothermiekraftwerk-landau-in-betrieb-100.html</t>
  </si>
  <si>
    <t>https://www.faz.net/aktuell/rhein-main/wirtschaft/vulcan-energy-resources-gewinnt-lithium-in-frankfurt-hoechst-19225909.html</t>
  </si>
  <si>
    <t>https://www.boerse-online.de/nachrichten/rohstoffe/vulcan-energy-resources-zum-start-mehr-lithium-als-bislang-gedacht-aber-20326469.html#:~:text=Das%20Landesamt%20f%C3%BCr%20Geologie%20und,wie%20Vulcan%20Energy%20weiter%20erkl%C3%A4rte.</t>
  </si>
  <si>
    <t>Karlsruhe</t>
  </si>
  <si>
    <t>Rheinland Pfalz / Baden-Württemberg</t>
  </si>
  <si>
    <t>Vulcan Energy Resources</t>
  </si>
  <si>
    <t>https://www.msn.com/de-de/nachrichten/panorama/tsmc-ansiedlung-bau-der-wasserleitungen-f%C3%BCr-industriestandort-nord-beginnt/ar-BB1ovKyG?apiversion=v2&amp;noservercache=1&amp;domshim=1&amp;renderwebcomponents=1&amp;wcseo=1&amp;batchservertelemetry=1&amp;noservertelemetry=1</t>
  </si>
  <si>
    <t>https://www.n-tv.de/wirtschaft/Chip-Fabrik-von-TSMC-bei-Dresden-rueckt-naeher-article23988993.html</t>
  </si>
  <si>
    <t>https://www.automobil-industrie.vogel.de/kartellamt-tsmc-chipfabrik-dresden-bosch-infineon-nxp-a-6fcca0d005057e1518f7408df254f5f7/</t>
  </si>
  <si>
    <t>https://www.spiegel.de/wirtschaft/dresden-wie-die-tsmc-chipfabrik-der-deutschen-wirtschaft-nuetzt-a-14588185-d59a-40bb-82a4-bc2e6ad1a4f4</t>
  </si>
  <si>
    <t>https://www.datacenter-insider.de/tsmc-in-dresden-einzelheiten-zur-esmc-fab-a-c041367f4bc111a5ba76db4644f6ba10/</t>
  </si>
  <si>
    <t>https://www.n-tv.de/wirtschaft/Chip-Riese-TSMC-entscheidet-ueber-Werk-in-Dresden-article24310886.html</t>
  </si>
  <si>
    <t>https://www.tagesschau.de/wirtschaft/tsmc-dresden-100.html</t>
  </si>
  <si>
    <t>Industrie</t>
  </si>
  <si>
    <t>Taiwan Semiconductor Manufacturing Company Limited, Robert Bosch GmbH, Infineon Technologies AG, NXP Semiconductors N.V.</t>
  </si>
  <si>
    <t>https://www.wiwo.de/unternehmen/energie/stromnetzbetreiber-tennet-will-milliardensumme-in-umspannwerke-investieren/29410910.html</t>
  </si>
  <si>
    <t>https://www.handelsblatt.com/unternehmen/energie/stromnetzbetreiber-tennet-will-milliardensumme-in-umspannwerke-investieren/29410714.html</t>
  </si>
  <si>
    <t>https://www.tennet.eu/de/news/tennet-investiert-19-mrd-euro-umspannwerke</t>
  </si>
  <si>
    <t>Bayreuth</t>
  </si>
  <si>
    <t>TenneT TSO GmbH</t>
  </si>
  <si>
    <t>https://www.energate-messenger.de/news/234282/bosch-erhaelt-160-mio.-euro-fuer-brennstoffzellenhochlauf</t>
  </si>
  <si>
    <t>https://www.pv-magazine.de/2023/07/10/bosch-erhaelt-161-millionen-euro-foerderung-fuer-aufbau-von-brennstoffzellen-fertigung/</t>
  </si>
  <si>
    <t>https://www.handelsblatt.com/unternehmen/industrie/energiewende-bosch-steigert-wasserstoff-investitionen-um-eine-milliarde-euro-/29256190.html</t>
  </si>
  <si>
    <t>https://www.n-tv.de/mediathek/videos/wirtschaft/Habeck-ueberreicht-Bosch-Foerderbescheid-fuer-Wasserstoff-article24250485.html</t>
  </si>
  <si>
    <t>Renningen</t>
  </si>
  <si>
    <t>Robert Bosch GmbH</t>
  </si>
  <si>
    <t>https://www.freiepresse.de/erfahrungen/news/bekenntnis-zum-standort-deutschland-siemens-plant-investition-von-einer-milliarde-euro/</t>
  </si>
  <si>
    <t>https://www.marktspiegel.de/erlangen/c-lokales/masterplan-zum-campus-wird-weiterentwickelt_a104586</t>
  </si>
  <si>
    <t>https://www.spiegel.de/wirtschaft/unternehmen/siemens-investiert-in-deutschland-und-kritisiert-zugleich-den-standort-a-bf04b876-7b6f-4482-ab8e-c6fbc7b71095?sara_ref=re-so-app-sh</t>
  </si>
  <si>
    <t>https://www.chemietechnik.de/markt/siemens-investiert-eine-milliarde-in-metropolregion-nuernberg-788.html</t>
  </si>
  <si>
    <t>https://www.digital-manufacturing-magazin.de/siemens-investiert-milliarde-und-legt-grundstein-fuer-industrielles-metaverse/</t>
  </si>
  <si>
    <t>Erlangen</t>
  </si>
  <si>
    <t>Siemens AG</t>
  </si>
  <si>
    <t>https://www1.wdr.de/nachrichten/ruhrgebiet/thyssen-krupp-duisburg-direktreduktionsanlage-100.html</t>
  </si>
  <si>
    <t>https://www.sueddeutsche.de/wirtschaft/thyssenkrupp-duisburg-stahl-direktreduktionsanlage-metz-eu-wuest-subventionen-1.5760800</t>
  </si>
  <si>
    <t>https://www.sueddeutsche.de/wirtschaft/stahl-duisburg-thyssenkrupp-steel-grundstein-fuer-800-millionen-investition-dpa.urn-newsml-dpa-com-20090101-231119-99-05581</t>
  </si>
  <si>
    <t>https://www.vdi-nachrichten.com/technik/werkstoffe/thyssenkrupp-erhaelt-foerderbescheid-fuer-direktreduktionsanlagen/</t>
  </si>
  <si>
    <t>https://www.iwr.de/news/gruener-stahl-eu-kommission-genehmigt-groesstes-deutsches-dekarbonisierungsprojekt-news38374</t>
  </si>
  <si>
    <t>https://www.iwr.de/ticker/dekarbonisierung-der-industrie-habeck-und-neubaur-uebergeben-zusage-ueber-2-mrd-euro-an-thyssenkrupp-artikel5655</t>
  </si>
  <si>
    <t>https://www.wiwo.de/unternehmen/industrie/gruene-stahlproduktion-thyssenkrupp-plant-hohe-investitionen-in-wasserstoffprojekt/29280270.html</t>
  </si>
  <si>
    <t>https://www.tagesschau.de/wirtschaft/technologie/gruener-stahl-thyssenkrupp-100.html</t>
  </si>
  <si>
    <t>https://www1.wdr.de/nachrichten/ruhrgebiet/bundeswirtschaftsminister-habeck-besuch-thyssenkrupp-duisburg-100.html</t>
  </si>
  <si>
    <t>Green Transition</t>
  </si>
  <si>
    <t>https://rp-online.de/nrw/staedte/kevelaer/rheinmetall-in-weeze-so-geht-es-mit-der-kampfjet-fabrik-voran_aid-111761509</t>
  </si>
  <si>
    <t>https://www.merkur.de/politik/waffen-f-fuenfunddreissig-kampfjets-deutsche-rheinmetall-neue-fabrik-weeze-produktion-teile-zr-92400732.html</t>
  </si>
  <si>
    <t>https://rp-online.de/nrw/staedte/kevelaer/rheinmetall-vertrag-fuer-bau-der-kampfjetfabrik-in-weeze-steht_aid-103163825</t>
  </si>
  <si>
    <t>http://www.deal-magazin.com/news/130855/Rheinmetall-beauftragt-Goldbeck-mit-Fabrikbau-fuer-in-Weeze</t>
  </si>
  <si>
    <t>https://www.wa.de/nordrhein-westfalen/bielefelder-firma-baut-neue-kampfjet-halle-fabrik-rheinmetall-f35a-tarnkappe-92729521.html</t>
  </si>
  <si>
    <t>https://www.faz.net/aktuell/wirtschaft/unternehmen/rheinmetall-in-weeze-sollen-bauteile-fuer-kampfjet-f-35-produziert-werden-19073216.html</t>
  </si>
  <si>
    <t>https://www.deutschlandfunk.de/rheinmetall-beginnt-mit-bau-von-fabrik-fuer-f-35-teile-in-weeze-102.html</t>
  </si>
  <si>
    <t>Militär</t>
  </si>
  <si>
    <t>Rüstungsindustrie</t>
  </si>
  <si>
    <t>https://www.rbb24.de/wirtschaft/beitrag/2023/09/berlin-lichtenberg-rechenzentrum-bebauung-server.html</t>
  </si>
  <si>
    <t>https://www.berliner-woche.de/lichtenberg/c-bauen/rechenzentrum-ist-genehmigt_a393591</t>
  </si>
  <si>
    <t>https://www.berliner-zeitung.de/mensch-metropole/datacenter-fuer-eine-milliarde-euro-in-lichtenberg-entsteht-berlins-groesstes-rechenzentrum-li.363459</t>
  </si>
  <si>
    <t>Prea Group GmbH</t>
  </si>
  <si>
    <t>18.11.2023</t>
  </si>
  <si>
    <t>https://www.manager-magazin.de/unternehmen/industrie/arcelormittal-stellt-gruenen-fabrikumbau-in-bremen-und-eisenhuettenstadt-in-frage-a-e0e3d732-0272-4972-937c-56881ca4d529</t>
  </si>
  <si>
    <t>https://www.butenunbinnen.de/nachrichten/stahlwerk-bremen-wasserstoff-entscheidung-100.html</t>
  </si>
  <si>
    <t>https://www.rbb24.de/studiofrankfurt/wirtschaft/2020/10/stahl-eisenhuettenstadt-arcelormittal-wasserstoff-co2.html</t>
  </si>
  <si>
    <t>https://www.rbb24.de/studiofrankfurt/wirtschaft/2023/08/eisenhuettenstadt-arcelormittal-planung-co2-arme-produktion.html</t>
  </si>
  <si>
    <t>https://www.kreiszeitung.de/lokales/bremen/bremer-stahlwerk-forciert-milliardenprojekt-92460335.html</t>
  </si>
  <si>
    <t>https://www.butenunbinnen.de/nachrichten/stahlwerk-arcelor-scholz-milliarden-bremen-100.html</t>
  </si>
  <si>
    <t>https://www.butenunbinnen.de/stahlwerk-subventionen-gruener-stahl-bremen-eu-100.html</t>
  </si>
  <si>
    <t>https://www.bmwk.de/Redaktion/DE/Pressemitteilungen/2023/07/20230720-europaeische-kommission-genehmigt-bislang-groesstes-dekarbonisierungsprojekt-in-deutschland.html</t>
  </si>
  <si>
    <t>Bremen/Eisenhüttenstadt</t>
  </si>
  <si>
    <t>ArcelorMittal Bremen GmbH</t>
  </si>
  <si>
    <t>https://www.swr.de/swraktuell/baden-wuerttemberg/ulm/zeiss-begruesst-angekuendigte-foerderung-von-innovationsprojekten-100.html</t>
  </si>
  <si>
    <t>https://www.schwaebische-post.de/baden-wuerttemberg/wirtschaft-regional/mehr-als-eine-viertelmilliarde-euro-foerderung-fuer-zeiss-92343002.html</t>
  </si>
  <si>
    <t>https://www.schwaebische.de/regional/ostalb/oberkochen/eine-viertelmilliarde-euro-fuer-carl-zeiss-smt-1691762</t>
  </si>
  <si>
    <t>Oberkochen</t>
  </si>
  <si>
    <t>Carl Zeiss SMT</t>
  </si>
  <si>
    <t>https://www.abendblatt.de/wirtschaft/article238241393/Gruener-Wasserstoff-in-Hamburg-entsteht-eine-Zukunftsfabrik.html</t>
  </si>
  <si>
    <t>https://www.buschhueter.de/gruener-wasserstoff-spitzentechnologie-aus-rahlstedt/</t>
  </si>
  <si>
    <t>https://www.man-es.com/de/unternehmen/pressemitteilungen/press-details/2023/04/26/h-tec-systems-errichtet-fertigungsst%C3%A4tte-f%C3%BCr-pem-elektrolyse-stacks-zur-produktion-von-gr%C3%BCnem-wasserstoff</t>
  </si>
  <si>
    <t>https://www.h-tec.com/news/detail/spatenstich-h-tec-systems-errichtet-fertigungsstaette-fuer-pem-elektrolyse-stacks-zur-produktion-von-gruenem-wasserstoff/</t>
  </si>
  <si>
    <t>H-TEC SYSTEMS GmbH</t>
  </si>
  <si>
    <t>https://www.sueddeutsche.de/wirtschaft/chipfabrik-saarland-setzt-weiter-auf-wolfspeed-investition-dpa.urn-newsml-dpa-com-20090101-240630-99-583260</t>
  </si>
  <si>
    <t>https://www.schwaebische.de/wirtschaft/warum-die-chipfabrik-von-zf-und-wolfspeed-nun-wieder-wackelt-2397370</t>
  </si>
  <si>
    <t>https://www.sueddeutsche.de/wirtschaft/wolfspeed-ensdorf-chipfabrik-1.5743468</t>
  </si>
  <si>
    <t>https://www.msn.com/de-ch/nachrichten/other/wo-die-chipkonzerne-f%C3%BCr-milliarden-neue-fabriken-bauen-wollen/ar-AA1jpmwM?ocid=finance-verthp-feeds</t>
  </si>
  <si>
    <t>https://www.tagesschau.de/inland/regional/saarland/sr-bund-darf-geplante-wolfspeed-chipfabrik-in-ensdorf-foerdern-100.html</t>
  </si>
  <si>
    <t>https://www.saarbruecker-zeitung.de/saarland/saar-wirtschaft/wolfspeed-und-zf-milliarden-chipfabrik-im-saarland-geplant_aid-84049583</t>
  </si>
  <si>
    <t>https://www.sr.de/sr/home/nachrichten/politik_wirtschaft/entscheidung_wolfspeed_ensdorf_100.html</t>
  </si>
  <si>
    <t>Ensdorf</t>
  </si>
  <si>
    <t>Wolfspeed, Inc / ZF Friedrichshafen AG</t>
  </si>
  <si>
    <t>https://www.wiwo.de/unternehmen/energie/windstrom-siemens-energy-windstrom-auftraege-fuer-knapp-7-milliarden/29105800.html</t>
  </si>
  <si>
    <t>https://www.siemens-energy.com/de/de/home/pressemitteilungen/milliardenauftrag-siemens-energy-liefert-technik-fuer-drei-offshore-netzanbindungen-in-der-nordsee.html</t>
  </si>
  <si>
    <t>https://www.klamm.de/news/verzoegerungen-bei-intels-chip-fabrik-projekt-in-magdeburg-67N20240529130249.html</t>
  </si>
  <si>
    <t>https://www.intel.de/content/www/de/de/newsroom/resources/eu-news-2022-press-kit.html#gs.4g7gxg</t>
  </si>
  <si>
    <t>https://www.mdr.de/nachrichten/sachsen/dresden/dresden-radebeul/infineon-halbleiter-habeck-baerbock-100.html</t>
  </si>
  <si>
    <t>https://www.mdr.de/nachrichten/sachsen-anhalt/magdeburg/magdeburg/zuschuesse-intel-gesichert-ampel-102.html</t>
  </si>
  <si>
    <t>https://www.volksstimme.de/thema/intel-magdeburg</t>
  </si>
  <si>
    <t>https://www.intel.de/content/www/de/de/corporate-responsibility/intel-in-germany.html</t>
  </si>
  <si>
    <t>https://www.zdf.de/nachrichten/politik/intel-staatsmittel-subvention-chip-fabrik-magdeburg-100.html</t>
  </si>
  <si>
    <t>Magdeburg</t>
  </si>
  <si>
    <t>Intel Corporation</t>
  </si>
  <si>
    <t>https://www.umwelt.niedersachsen.de/startseite/aktuelles/pressemitteilungen/pi-029-besuch-salzgitter-220629.html</t>
  </si>
  <si>
    <t>https://www.braunschweiger-zeitung.de/salzgitter/article240760556/Spatenstich-fuer-die-Zukunft-auf-Salzgitters-Huettengelaende.html</t>
  </si>
  <si>
    <t>https://salcos.salzgitter-ag.com/de/salcos.html</t>
  </si>
  <si>
    <t>https://h2-news.eu/industrie/salcos-salzgitter-bestellt-100-mw-elektrolyseur-bei-andritz/</t>
  </si>
  <si>
    <t>https://www.faz.net/aktuell/wirtschaft/unternehmen/gruener-stahl-eine-gewaltige-wette-in-salzgitter-18832388.html</t>
  </si>
  <si>
    <t>Salzgitter</t>
  </si>
  <si>
    <t>Salzgitter Flachstahl GmbH</t>
  </si>
  <si>
    <t>https://www.mdr.de/nachrichten/sachsen-anhalt/magdeburg/harz/daimler-truck-halberstadt-ansiedlung-100.html</t>
  </si>
  <si>
    <t>https://logistik-heute.de/news/logistikstandort-ersatzteile-fuer-mercedes-benz-lkw-kommen-kuenftig-aus-halberstadt-38849.html</t>
  </si>
  <si>
    <t>https://www.mdr.de/nachrichten/sachsen-anhalt/magdeburg/harz/halberstadt-baustart-daimler-truck-neues-gewerbegebiet-100.html</t>
  </si>
  <si>
    <t>https://www.sachsen-anhalt.de/lj/grossprojekte-sachsen-anhalt/grossprojekte-sachsen-anhalt/daimler-truck-ag</t>
  </si>
  <si>
    <t>https://www.automobil-produktion.de/produktion/daimler-truck-baut-logistikzentrum-in-halberstadt-734.html</t>
  </si>
  <si>
    <t>Halberstadt</t>
  </si>
  <si>
    <t>Mercedes-Benz Group AG</t>
  </si>
  <si>
    <t>28.09.2023</t>
  </si>
  <si>
    <t>https://www.lr-online.de/lausitz/guben/rock-tech-in-guben-land-brandenburg-macht-zusage-ueber-90-millionen-euro-77352665.html</t>
  </si>
  <si>
    <t>https://www.rbb24.de/wirtschaft/beitrag/2024/05/rock-tech-lithium-keine-foerdermittel-guben.htm/alt=amp.html</t>
  </si>
  <si>
    <t>https://www.rbb24.de/wirtschaft/beitrag/2024/05/rocktech-guben-finale-genehmigung.html</t>
  </si>
  <si>
    <t>https://www.electrive.net/2024/06/03/lithiumproduzent-rock-tech-erhaelt-gruenes-licht-fuer-anlage-in-guben/</t>
  </si>
  <si>
    <t>https://www.maz-online.de/brandenburg/rock-tech-in-brandenburg-baubeginn-fuer-europas-erste-lithium-fabrik-ASJ3VUNSVBCXJIADDXLWM7WR5Q.html</t>
  </si>
  <si>
    <t>https://www.lr-online.de/lausitz/guben/rock-tech-in-guben-letzte-huerde-fuer-ersten-lithium-konverter-in-europa-ist-genommen-72317093.html</t>
  </si>
  <si>
    <t>https://www.rbb24.de/studiocottbus/wirtschaft/2023/03/rock-tech-unternehmen-spatenstich-guben-lithiumfabrik-.html</t>
  </si>
  <si>
    <t>Guben</t>
  </si>
  <si>
    <t>Rock Tech Lithium Inc.</t>
  </si>
  <si>
    <t>https://www.windkraft-journal.de/2023/11/22/meyer-werft-uebernimmt-stahlbauarbeiten-fuer-4-offshore-konverterplattformen-fuer-amprion/194686?doing_wp_cron=1704835853.2406930923461914062500</t>
  </si>
  <si>
    <t>https://w3.windmesse.de/windenergie/news/42853-amprion-siemens-energy-dragados-offshore-konverterstation-anschluss-netz-deutschland-geschwindigkeit-tempo-offshore-windpark-lanwin</t>
  </si>
  <si>
    <t>https://www.iwr.de/news/amprion-vergibt-milliarden-auftrag-fuer-offshore-konverterstationen-in-rekordzeit-news38198</t>
  </si>
  <si>
    <t>https://www.amprion.net/Presse/Presse-Detailseite_48512.html</t>
  </si>
  <si>
    <t>https://www.merkur.de/lokales/weilheim/dasgelbeblatt/penzberg-fraunhofer-neubau-drohte-zu-scheitern-der-freistaat-half-beim-grundstueck-93021934.html</t>
  </si>
  <si>
    <t>https://www.merkur.de/lokales/weilheim/penzberg-ort29272/neues-produktionszentrum-von-roche-in-penzberg-ausschuss-stimmt-600-millionen-euro-bau-zu-92712858.html</t>
  </si>
  <si>
    <t>https://transkript.de/news/roche-investiert-nochmals-600-mio-euro-in-penzberg.html</t>
  </si>
  <si>
    <t>https://www.sueddeutsche.de/muenchen/wolfratshausen/penzberg-roche-600-millionen-euro-invest-einsatzstoff-1.5764456</t>
  </si>
  <si>
    <t>Penzberg</t>
  </si>
  <si>
    <t>Roche Deutschland Holding GmbH</t>
  </si>
  <si>
    <t>https://www.mdr.de/nachrichten/sachsen/dresden/dresden-radebeul/infineon-fabrik-neubau-halbleiter-chip-100.html</t>
  </si>
  <si>
    <t>https://www.saechsische.de/wirtschaft/unternehmen/infineon-will-eine-milliarde-euro-vom-staat-fuer-dresdner-chipfabrik-5822317.html</t>
  </si>
  <si>
    <t>https://www.produktion.de/wirtschaft/infineon-setzt-startschuss-fuer-neues-werk-in-dresden-574.html</t>
  </si>
  <si>
    <t>https://www.tagesschau.de/wirtschaft/unternehmen/infineon-dresden-halbleiter-european-chips-act-subventionen-100.html</t>
  </si>
  <si>
    <t>https://www.infineon.com/cms/de/about-infineon/press/press-releases/2023/INFXX202305-098.html</t>
  </si>
  <si>
    <t>Infineon Technologies AG</t>
  </si>
  <si>
    <t>https://www.mz.de/lokal/bitterfeld/warum-das-geplante-kraftwerk-bei-anwohnern-in-thalheim-und-sandersdorf-neue-angste-weckt-3258337</t>
  </si>
  <si>
    <t>https://www.progroup.ag/newsroom/umweltfreundliche-energie-fuer-progroup-standort-in-sandersdorf-brehna-baustart-von-waste-to-energy-kraftwerk</t>
  </si>
  <si>
    <t>https://www.mdr.de/nachrichten/sachsen-anhalt/dessau/bitterfeld/papierfabrik-heizkraftwerk-thalheim-100.html</t>
  </si>
  <si>
    <t xml:space="preserve">Thalheim </t>
  </si>
  <si>
    <t>grün?</t>
  </si>
  <si>
    <t>Progroup AG</t>
  </si>
  <si>
    <t>Quelle 9</t>
  </si>
  <si>
    <t>Quelle 8</t>
  </si>
  <si>
    <t>Baudauer</t>
  </si>
  <si>
    <t>Nordrhein-Westfahlen</t>
  </si>
  <si>
    <t>https://www.50hertz.com/de/Netz/Netzausbau/ProjekteanLand/NetzverstaerkungPasewalkGuestrow</t>
  </si>
  <si>
    <t>https://www.nordkurier.de/regional/demmin/firma-baut-neue-anlagen-im-umspannwerk-siedenbruenzow-1503891</t>
  </si>
  <si>
    <t>Siedenbrünzow</t>
  </si>
  <si>
    <t xml:space="preserve">Rheinland Pfalz  </t>
  </si>
  <si>
    <t>Grüne Industrie</t>
  </si>
  <si>
    <t>https://www.tagesschau.de/inland/regional/sachsenanhalt/mdr-grundsteinlegung-fuer-neues-heizkraftwerk-bei-thalheim-102.html</t>
  </si>
  <si>
    <t>https://www.freiepresse.de/erzgebirge/stollberg/heizwerk-wird-teurer-und-geht-spaeter-ans-netz-artikel11999493</t>
  </si>
  <si>
    <t>Weiteres</t>
  </si>
  <si>
    <t>19.12.2023</t>
  </si>
  <si>
    <t>Produkti-onsbeginn</t>
  </si>
  <si>
    <t>https://logistik-heute.de/news/haribo-suesswarenhersteller-will-300-millionen-euro-neues-maoam-werk-neuss-investieren-115891.html</t>
  </si>
  <si>
    <t>https://www.rbb24.de/wirtschaft/beitrag/2024/05/tesla-bebauungsplan-entscheidung-protest-gruenheide-gemeindevertreter.html</t>
  </si>
  <si>
    <t>https://taz.de/Tesla-Werkserweiterung-in-Gruenheide/!6011961/</t>
  </si>
  <si>
    <t>https://press.siemens.com/de/de/pressemitteilung/siemens-investiert-erneut-schaltanlagenwerk-frankfurt</t>
  </si>
  <si>
    <t>https://www.finanzen.net/nachricht/aktien/produktionskapazitaet-siemens-aktie-klar-schwaecher-siemens-investiert-millionenbetrag-in-schaltanlagenwerk-frankfurt-13597862</t>
  </si>
  <si>
    <t>https://www.hessenschau.de/wirtschaft/siemens-schafft-400-zusaetzliche-jobs-in-schaltanlagenwerk-in-frankfurt-v1,siemens-frankfurt-100.html</t>
  </si>
  <si>
    <t>https://services.global.ntt/de-de/de-DE/newsroom/ntt-data-strengthens-presence-in-emea-with-berlin-data-center-expansion</t>
  </si>
  <si>
    <t>https://www.datacenter-insider.de/ntt-data-baut-den-dritten-datacenter-campus-in-berlin-a-ec6a1da46f87288ac2243292af4e6ed7/</t>
  </si>
  <si>
    <t>https://www.haribo.com/de-de/presse/pressemitteilungen/pm-geplanter-werksneubau-neuss-stadtratsbeschluss</t>
  </si>
  <si>
    <t>https://www.zdf.de/nachrichten/wirtschaft/unternehmen/microsoft-milliarden-euro-ki-deutschland-100.html</t>
  </si>
  <si>
    <t>https://www.tagesschau.de/wirtschaft/unternehmen/chip-oberkochen-zeiss-100.html</t>
  </si>
  <si>
    <t>https://www.goslarsche.de/lokales/Grundstein-fuer-Lager-von-Daimler-Truck-in-Halberstadt-gelegt-435003.html</t>
  </si>
  <si>
    <t>https://www.windkraft-journal.de/2024/03/05/amprion-vergibt-milliardenauftrag-an-den-kabelhersteller-nkt/197880</t>
  </si>
  <si>
    <t>https://www.ndr.de/nachrichten/schleswig-holstein/Fabrik-fuer-gruenen-Wasserstoff-soll-in-Neumuenster-entstehen,wasserstoffhub100.html</t>
  </si>
  <si>
    <t>https://www.nwzonline.de/wirtschaft/wasserstoff-grossprojekt-der-ewe-in-niedersachsen-eu-kommission-gibt-nach-monatelanger-wartezeit-gruenes-licht-fuer-foerdergelder_a_4,1,23853804.html</t>
  </si>
  <si>
    <t>Lubmin</t>
  </si>
  <si>
    <t>https://www.ndr.de/nachrichten/mecklenburg-vorpommern/APEX-will-in-Lubmin-Wasserstoff-herstellen,apex104.html</t>
  </si>
  <si>
    <t>https://www.ostsee-zeitung.de/mecklenburg-vorpommern/mv-apex-aus-rostock-laage-moechte-in-lubmin-wasserstoff-herstellen-PKELEQWYZJFM3BDDZDHQIOBQ64.html</t>
  </si>
  <si>
    <t>https://www.doinghydrogen.com/partner/apex-energy-teterow-gmbh/</t>
  </si>
  <si>
    <t>https://www.zeit.de/news/2023-01/19/investmentgruppe-exceed-uebernimmt-energieunternehmen-apex</t>
  </si>
  <si>
    <t>CropEnergies AG</t>
  </si>
  <si>
    <t>Elsteraue</t>
  </si>
  <si>
    <t>https://www.mdr.de/nachrichten/sachsen-anhalt/halle/burgenland/zeitz-suedzucker-crop-energies-spatenstich-100.html</t>
  </si>
  <si>
    <t>https://www.mz.de/lokal/zeitz/cropenergies-baut-grune-chemiefabrik-fur-130-millionen-euro-in-zeitz-3819719</t>
  </si>
  <si>
    <t>https://www.mz.de/lokal/zeitz/cropenergies-will-in-der-nahe-seines-standorts-in-zeitz-bis-zu-100-millionen-investieren-3347370</t>
  </si>
  <si>
    <t>https://www.cropenergies.com/de/presse/details/feierlicher-spatenstich-fuer-erste-produktionsanlage-fuer-gruenes-ethylacetat-in-europa</t>
  </si>
  <si>
    <t>https://www.kyon-energy.de/pressemitteilung/neues-100mw-batteriegrossspeicherprojekt-von-kyon-energy-in-nordrhein-westfalen</t>
  </si>
  <si>
    <t>Dahlem</t>
  </si>
  <si>
    <t>https://www.ksta.de/region/euskirchen-eifel/dahlem/energie-dahlems-millionenprojekte-fuer-photovoltaik-und-speicher-768583</t>
  </si>
  <si>
    <t>https://www.pv-magazine.de/2024/03/05/kyon-plant-200-megawattstunden-speicher-in-nordrhein-westfalen/</t>
  </si>
  <si>
    <t>Kyon Energy Solutions GmbH</t>
  </si>
  <si>
    <t>https://www.energie.de/netzpraxis/news-detailansicht/nsctrl/detail/News/kyon-energy-baut-einen-100-mw-batteriespeicher-in-der-eifel</t>
  </si>
  <si>
    <t xml:space="preserve">Amprion GmbH </t>
  </si>
  <si>
    <t>Daiichi Sankyo Deutschland GmbH</t>
  </si>
  <si>
    <t>HARIBO GmbH &amp; Co. KG</t>
  </si>
  <si>
    <t>EnBW AG</t>
  </si>
  <si>
    <t>ThielemannGroup Holding GmbH</t>
  </si>
  <si>
    <t>Nexperia B.V.</t>
  </si>
  <si>
    <t>H2APEX Group SCA</t>
  </si>
  <si>
    <t>München</t>
  </si>
  <si>
    <t>https://www.amprion.net/Presse/Presse-Detailseite_62912.html</t>
  </si>
  <si>
    <t>https://www.energie-und-management.de/nachrichten/detail/amprion-kauft-kabel-fuer-5-milliarden-euro-bei-prysmian-ein-210485</t>
  </si>
  <si>
    <t>https://www.ndr.de/nachrichten/niedersachsen/oldenburg_ostfriesland/Titan-Wind-Energy-will-Millionen-in-Cuxhaven-investieren,aktuelloldenburg15008.html</t>
  </si>
  <si>
    <t>https://www.cuxhaven.de/aktuelle-nachrichten/flaschenpost/flaschenpost-1/titan-wind-energy-gibt-die-investitionsentscheidung-fuer-eine-monopile-produktion-in-cuxhaven-bekannt.html</t>
  </si>
  <si>
    <t>https://bnn.de/mittelbaden/rastatt/bischweier/panattoni-investiert-ueber-200-millionen-euro-in-bischweier</t>
  </si>
  <si>
    <t>https://www.iz.de/projekte/news/-logistik-leuchtturm-fuer-mercedes-benz-2000025175</t>
  </si>
  <si>
    <t>https://www.mm-logistik.vogel.de/konsolidierungszentrum-fuer-mercedes-benz-entsteht-a-7a0211f090b00661b95807ee44ee05ec/</t>
  </si>
  <si>
    <t>Panattoni Germany Properties GmbH</t>
  </si>
  <si>
    <t>https://panattonieurope.com/de-de/newsroom/bau-des-neuen-international-consolidation-center-icc-fuer-die-mercedes-benz-ag-hat-begonnen</t>
  </si>
  <si>
    <t>Bischweier</t>
  </si>
  <si>
    <t>https://rp-online.de/nrw/staedte/goch/ansiedlung-von-tricor-das-ist-gochs-groesste-baustelle-aller-zeiten_aid-114050423</t>
  </si>
  <si>
    <t>https://www.spiegel.de/wirtschaft/unternehmen/rheinmetall-wirbt-angestellte-bei-continental-ab-waffen-statt-autoteile-produzieren-a-2ce9ba14-f37b-44a0-ae37-55468777c812</t>
  </si>
  <si>
    <t>https://www.land.nrw/pressemitteilung/von-der-kohle-zur-ki-plaene-fuer-ki-rechenzentren-von-microsoft-im-rheinischen</t>
  </si>
  <si>
    <t>https://www.behoerden-spiegel.de/2024/06/25/amazon-investiert-88-milliarden-euro-in-hessen/</t>
  </si>
  <si>
    <t>https://www.business-punk.com/2024/06/amazon-investiert-10-mrd-euro-in-deutschland/</t>
  </si>
  <si>
    <t>https://pfaffenhofen-today.de/86027-grosse-baustelle-in-pfaffenhofen-50426</t>
  </si>
  <si>
    <t>https://www.mm-logistik.vogel.de/140-millionen-fuer-neue-multi-level-logistikimmobilie-a-c553c2aa7c20e6ace944d2b65ec82697/</t>
  </si>
  <si>
    <t>https://www.thielemann-group.com/news/details/140-millionen-euro-invest-innovative-multi-level-logistikimmobilien-am-top-standort-koeln/</t>
  </si>
  <si>
    <t>https://www.erneuerbareenergien.de/energiemarkt/energiemaerkte-weltweit/2375-mw-neue-speicherleistung-bekannt-gegeben</t>
  </si>
  <si>
    <t>https://www.burgenlandkreis.de/de/pressebereich/bedeutender-schritt-fuer-den-chemiepark-zeit-spatenstich.html</t>
  </si>
  <si>
    <t>NTT Ltd.</t>
  </si>
  <si>
    <t>https://www.staatsanzeiger.de/nachrichten/wirtschaft/enbw-investiert-40-milliarden-euro-in-klimaneutralitaet/</t>
  </si>
  <si>
    <t>https://www.nordkurier.de/regional/anklam/hier-soll-ein-neues-industriegebiet-fuer-vorpommern-entstehen-2605643</t>
  </si>
  <si>
    <t>https://www.saarbruecker-zeitung.de/saarland/saarbruecken/voelklingen/nicht-ganz-gruener-wasserstoff-fuer-saarstahl-kommt-aus-carling-nach-voelklingen-und-dillingen_aid-110571325</t>
  </si>
  <si>
    <t>https://www.7aktuell.de/meldung/37520-mega_schornstein_fuer_enbw_kraftwerk_altbach___umladung_schwertransporte___b10_ueber_stunden_voll_gesperrt/</t>
  </si>
  <si>
    <t>https://www.progroup.ag/sandersdorf-brehna</t>
  </si>
  <si>
    <t>https://www.mdr.de/nachrichten/sachsen/infineon-baugenehmigung-100.html</t>
  </si>
  <si>
    <t>Höhe (in Mio. €), inkl. Subvention</t>
  </si>
  <si>
    <t>https://www.dvz.de/unternehmen/logistikimmobilien/detail/news/auf-der-ueberholspur-1.html</t>
  </si>
  <si>
    <t>https://www.chemanager-online.com/news/kraftstoffe-und-chemikalien-aus-biomasse</t>
  </si>
  <si>
    <t>https://www.mdr.de/nachrichten/sachsen-anhalt/halle/burgenland/zeitz-industriepark-werk-suedzucker-jobs-100.html</t>
  </si>
  <si>
    <t>https://www.nordkurier.de/regional/anklam/wasserstoff-auf-gelaende-von-ex-atomkraftwerk-in-vorpommern-geplant-2712904</t>
  </si>
  <si>
    <t>https://www.cnv-medien.de/stadt-cuxhaven/meilenstein-fuer-offshore-standort-cuxhaven-fertigstellung-des-freilagers-besiegelt.html</t>
  </si>
  <si>
    <t>https://www.elektronikpraxis.de/nexperia-steckt-184-millionen-euro-in-hamburger-standort-a-a5516a59bc390b2867fe7bf7311828fc/</t>
  </si>
  <si>
    <t>Quelle 10</t>
  </si>
  <si>
    <t>Quelle 11</t>
  </si>
  <si>
    <t>https://www.rbb24.de/wirtschaft/beitrag/2024/12/tesla-erweiterung-genehmigung-oeffentlich.html</t>
  </si>
  <si>
    <t>https://rp-online.de/nrw/staedte/neuss/maoam-in-neuss-stadt-schafft-baurecht-fuer-haribo-werk_aid-121442231</t>
  </si>
  <si>
    <t>https://www.tagesschau.de/wirtschaft/digitales/rechenzentren-digital-rhein-main-100.html</t>
  </si>
  <si>
    <t>https://www.rundschau-online.de/region/euskirchen-eifel/dahlem/energie-dahlems-millionenprojekte-fuer-photovoltaik-und-speicher-768583</t>
  </si>
  <si>
    <t>https://www.pv-magazine.de/2024/10/31/kyon-energy-will-grossspeicher-kuenftig-bauen-und-selbst-betreiben/</t>
  </si>
  <si>
    <t>https://www.kn-online.de/lokales/neumuenster/fabrik-fuer-wasserstoff-in-neumuenster-viele-fragen-sind-noch-offen-SQGDBHSDWVDG5KSOXWLIT4ROK4.html</t>
  </si>
  <si>
    <t>https://www.kn-online.de/lokales/neumuenster/wasserstofffabrik-in-neumuenster-ist-im-zeitplan-4OJ3TCCWSZHJJCM3SKVVO2S3SA.html</t>
  </si>
  <si>
    <t>https://www.nwzonline.de/niedersachsen/milliarden-fuer-den-klimaschutz-niedersachsen-will-wasserstoff-land-nummer-1-werden_a_4,1,2650860983.html</t>
  </si>
  <si>
    <t>https://www.donaukurier.de/lokales/landkreis-pfaffenhofen/daiichi-sankyo-spatenstich-mit-soeder-bei-der-produktionsstaette-fuer-neuartige-krebsmedikamente-17469215</t>
  </si>
  <si>
    <t>https://www.riffreporter.de/de/gesellschaft/microsoft-copilot-ki-assistent-rechenzentrum-quantenregion-nrw-deutschland-eu</t>
  </si>
  <si>
    <t>https://www.cz.de/lokales/celle-lk/suedheide/unterluess/das-plant-rheinmetall-am-standort-unterluess-300-millionen-euro-werden-investiert-EDJOW6MQP5H3RPNR4SZ3NKYWWM.html</t>
  </si>
  <si>
    <t>https://www.pressreader.com/germany/rheinische-post-emmerich-rees/20240919/281998972849501</t>
  </si>
  <si>
    <t>https://www.ndr.de/nachrichten/schleswig-holstein/TenneT-zieht-SuedLink-Zwischenbilanz-Bau-laeuft-planmaessig,regionheidenews1284.html</t>
  </si>
  <si>
    <t>https://www.sueddeutsche.de/wirtschaft/batteriefabrik-in-heide-spd-beantragt-akteneinsicht-zur-northvolt-foerderung-dpa.urn-newsml-dpa-com-20090101-241211-930-315070</t>
  </si>
  <si>
    <t>https://www.mdr.de/nachrichten/sachsen/dresden/dresden-radebeul/tsmc-chip-fabrik-bauarbeiten-halbleiter-100.html</t>
  </si>
  <si>
    <t>https://www.handelszeitung.ch/unternehmen/ich-will-der-schweiz-nicht-zu-nahe-treten-aber-774660</t>
  </si>
  <si>
    <t>https://www.msn.com/de-de/finanzen/top-stories/grundsteinlegung-bei-roche-in-penzberg-kanzler-scholz-lobt-die-biotech-branche/ar-AA1uZMVA</t>
  </si>
  <si>
    <t>https://www.ndr.de/nachrichten/niedersachsen/oldenburg_ostfriesland/Meyer-Werft-beginnt-mit-Stahlarbeiten-fuer-Offshore-Plattform,meyerwerft1760.html</t>
  </si>
  <si>
    <t>https://w3.windmesse.de/windenergie/news/46987-amprion-beauftragt-tuv-sud-als-owner-s-engineer-fur-die-konverterplattformen-borwin4-und-dolwin4</t>
  </si>
  <si>
    <t>https://www.rbb24.de/wirtschaft/beitrag/2024/10/brandenburg-guben-rock-tech-lithium-verhandlungen-vor-abschluss.html</t>
  </si>
  <si>
    <t>https://www.photovoltaik.eu/installation/logistikzentrum-halberstadt-mit-solardaechern-ausgestattet</t>
  </si>
  <si>
    <t>https://www.volksstimme.de/lokal/halberstadt/logistikzentrum-daimler-truck-500-millionen-euro-verkehr-harzkreis-3950262</t>
  </si>
  <si>
    <t>https://www.vdi-nachrichten.com/technik/werkstoffe/salzgitter-benoetigt-ab-2027-rund-141-000-t-wasserstoff/</t>
  </si>
  <si>
    <t>https://www.mdr.de/nachrichten/sachsen-anhalt/magdeburg/magdeburg/intel-gigafabrik-stadtrat-debatte-100.html</t>
  </si>
  <si>
    <t>https://www.zdf.de/nachrichten/wirtschaft/saarland-chipfabrik-wolfspeed-100.html</t>
  </si>
  <si>
    <t>https://www.tagesschau.de/wirtschaft/unternehmen/thyssenkrupp-gruener-stahl-100.html</t>
  </si>
  <si>
    <t>https://www.pv-magazine.de/2024/08/20/h-tec-systems-startet-serienfertigung-von-elektrolyse-stacks-und-bekommt-einen-neuen-namen/</t>
  </si>
  <si>
    <t>https://www.hz.de/lokales/koenigsbronn/zeiss-baustelle-wann-kommt-der-parkplatz-gegen-das-park-chaos</t>
  </si>
  <si>
    <t>https://www.rbb24.de/panorama/beitrag/2024/03/brandenburg-havelland-nauener-platte-windkraft-rechenzentrum-brieselang.html</t>
  </si>
  <si>
    <t>https://www.marktspiegel.de/nuernberg/c-lokales/innenminister-joachim-herrmann-bei-der-grundsteinlegung-fuer-das-modul-8_a110807</t>
  </si>
  <si>
    <t>https://lomazoma.com/vulcan-energy-startet-produktion-in-frankfurt/</t>
  </si>
  <si>
    <t>https://www.pressreader.com/germany/thuringische-landeszeitung-weimar/20241112/282011857885041</t>
  </si>
  <si>
    <t>https://www.iqony.energy/standortentwicklung/projekt-hydroxy-walsum</t>
  </si>
  <si>
    <t>https://www.bbglive.de/2024/08/05/b%C3%BCrgerveranstaltung-batteriespeicher-f%C3%B6rderstedt/</t>
  </si>
  <si>
    <t>https://www.br.de/nachrichten/wirtschaft/bmw-batterietestzentrum-in-wackersdorf-geht-in-betrieb,UUYp5t1</t>
  </si>
  <si>
    <t>https://www.press.bmwgroup.com/deutschland/article/detail/T0446015DE/startschuss-fuer-batterietestzentrum-in-wackersdorf-%E2%80%93-erster-teilabschnitt-in-betrieb-gegangen?language=de</t>
  </si>
  <si>
    <t>https://www.press.bmwgroup.com/deutschland/article/detail/T0446923DE/richtfest-fuer-die-betriebsgastronomie-des-zukuenftigen-bmw-group-werks-irlbach-strasskirchen?showMedia=photo</t>
  </si>
  <si>
    <t>https://www.swrfernsehen.de/landesschau-rp/der-konzern-eli-lilly-feiert-einstand-mit-einem-sommerfest-100.html</t>
  </si>
  <si>
    <t>https://www.marketsteel.de/news-details/naechster-schritt-zur-transformation-bei-shs.html</t>
  </si>
  <si>
    <t>https://livista.energy/livista-energy-europe-is-building-the-first-lithium-refinery-in-europe-at-the-emden-site-lower-saxony/</t>
  </si>
  <si>
    <t>https://www.stimme.de/hohenlohe/nachrichten/netzbooster-kupferzell-baustart-projekt-strom-energie-innovation-art-4930124</t>
  </si>
  <si>
    <t>https://www.stimme.de/bilder/400-tonnen-schwertransport-der-den-trafo-zum-im-bau-befindlichen-netzbooster-gal-147508/</t>
  </si>
  <si>
    <t>Zuvor</t>
  </si>
  <si>
    <t>https://www.curevac.com/curevac-veroeffentlicht-finanzergebnisse-fuer-das-vierte-quartal-sowie-das-gesamtjahr-2023-und-informiert-ueber-seine-geschaeftsentwicklung/#:~:text=Die%20Fertigstellung%20der%20GMP%20IV,Jahresh%C3%A4lfte%202024%20in%20Betrieb%20gehen.</t>
  </si>
  <si>
    <t>https://www.landundforst.de/pflanze/nordzucker-gibt-startschuss-fuer-pflanzliche-proteine-gross-munzel-572445</t>
  </si>
  <si>
    <t>https://www.esslinger-zeitung.de/inhalt.kraftwerk-in-altbach-deizisau-so-kann-wasserstoff-bei-der-energiewende-helfen.b99ee202-7cb1-41bf-bc29-883f8d58659e.html</t>
  </si>
  <si>
    <t>https://www.tagesschau.de/wirtschaft/technologie/batteriefabrik-kaiserslautern-100.html</t>
  </si>
  <si>
    <t>https://www.rundschau-duisburg.de/2024/07/19/thyssenkrupp-steel-erneuerungs-und-modernisierungsarbeiten-am-standort-duisburg/</t>
  </si>
  <si>
    <t>https://www.mitteldeutschland.com/wp-content/uploads/2024/09/freigegeben-hypos-2024_08_28-vortrag-dr-boback-edl-hykero-zum-4th-mwk.pdf</t>
  </si>
  <si>
    <t>HTML "Code" für Flourish</t>
  </si>
  <si>
    <t>Zähler</t>
  </si>
  <si>
    <t>Firma - Ort</t>
  </si>
  <si>
    <t>Lingen</t>
  </si>
  <si>
    <t>https://www.lingen.de/politik-rathaus-service/aktuelles/wirtschaft-aktuell/amprion-planungen-fuer-konverter-im-industriepark-lingen-sch.html</t>
  </si>
  <si>
    <t>https://www.amprion.net/Presse/Presse-Detailseite_51842.html</t>
  </si>
  <si>
    <t>https://www.windkraft-journal.de/2024/09/10/amprion-hat-die-genehmigung-fuer-die-konverterstation-der-offshore-netzanbindungen-dolwin4-und-borwin4-erhalten/204120?doing_wp_cron=1733411730.6265630722045898437500</t>
  </si>
  <si>
    <t>https://www.energie-und-management.de/nachrichten/energieerzeugung/detail/offshore-konverter-wird-in-lingen-gebaut-142807#:~:text=350%20Mio.,Offshore%2DKonverter%20im%20nieders%C3%A4chsischen%20Lingen.</t>
  </si>
  <si>
    <t>https://www.windkraft-journal.de/2024/12/05/vorstoss-zu-erneuerbarer-energie-in-deutschland-ge-vernova-liefert-netzstabilisierende-technologie-fuer-50hertz/206716</t>
  </si>
  <si>
    <t>https://www.cleanthinking.de/wasserstoff/aquaductus-pipeline-nordsee/</t>
  </si>
  <si>
    <t>GASCADE Gastransport GmbH</t>
  </si>
  <si>
    <t>https://aquaductus-offshore.de/de/wasserstoff-infrastruktur-in-der-nordsee/</t>
  </si>
  <si>
    <t>https://amp.focus.de/earth/news/400-kilometer-lang-codename-aquaductus-mit-dieser-mega-pipeline-sparen-wir-uns-30-milliarden-euro_id_260613692.html?amp_gsa=1&amp;amp_js_v=a9&amp;usqp=mq331AQGsAEggAID#amp_tf=Von%20%251%24s&amp;aoh=17363352160868&amp;csi=0&amp;referrer=https%3A%2F%2Fwww.google.com&amp;ampshare=https%3A%2F%2Fwww.focus.de%2Fearth%2Fnews%2F400-kilometer-lang-codename-aquaductus-mit-dieser-mega-pipeline-sparen-wir-uns-30-milliarden-euro_id_260613692.html</t>
  </si>
  <si>
    <t>https://www.energie-und-management.de/nachrichten/alle/detail/millionen-fuer-wasserstoff-pipeline-im-projekt-aquaductus-247729</t>
  </si>
  <si>
    <t>https://www.noz.de/lokales/lingen/artikel/amprion-kann-mit-bau-von-konverter-in-lingen-beginnen-47717994</t>
  </si>
  <si>
    <t>Epe</t>
  </si>
  <si>
    <t>https://www.rwe.com/presse/rwe-gasstorage-west-gmbh/2024-05-21-rwe-gas-storage-west-startet-speicherbedarfsabfrage-fuer-wasserstoff/</t>
  </si>
  <si>
    <t>https://www.rwe-gasstorage-west.com/wasserstoff/</t>
  </si>
  <si>
    <t>https://www.wn.de/muensterland/kreis-borken/gronau/wasserstoff-in-epe-lagern-rwe-rustet-die-kavernen-um-2922698?pid=true</t>
  </si>
  <si>
    <t>https://www1.wdr.de/nachrichten/westfalen-lippe/wasserstoff-speicher-110.html</t>
  </si>
  <si>
    <t>https://www.nordkurier.de/regional/greifswald/grosse-plaene-fuer-lubmin-fuenf-firmen-wollen-gruenen-wasserstoff-produzieren-2977523</t>
  </si>
  <si>
    <t>https://www.ndr.de/nachrichten/hamburg/Kraftwerk-Moorburg-koennte-ab-2026-gruenen-Wasserstoff-liefern,moorburg402.html</t>
  </si>
  <si>
    <t>https://www.ndr.de/nachrichten/hamburg/Wasserstoff-Produktion-in-Moorburg-Weiterer-Konzern-springt-ab,moorburg438.html</t>
  </si>
  <si>
    <t>https://taz.de/Energiewende-Projekte-auf-der-Kippe/!5970227/</t>
  </si>
  <si>
    <t>https://www.hafen-hamburg.de/de/port-of-hamburg-magazine/energie-hub/ein-elektrolyseur-ist-geplant/</t>
  </si>
  <si>
    <t>https://www.hafen-hamburg.de/de/presse/news/rueckbau-des-ehemaligen-kraftwerks-schafft-platz-fuer-gruene-wasserstoff-infrastruktur/</t>
  </si>
  <si>
    <t>https://www.energie-und-management.de/nachrichten/alle/detail/emden-will-abwaerme-von-gross-elektrolyseur-nutzen-247417</t>
  </si>
  <si>
    <t>https://www.nordkurier.de/regional/anklam/edis-enertrag-warum-sichern-sich-energiekonzerne-bei-anklam-ackerflaechen-2907501</t>
  </si>
  <si>
    <t>https://www.businessinsider.de/wirtschaft/mobility/tesla-so-sieht-der-werksleiter-in-gruenheide-die-zukunft-des-e-autobauers/</t>
  </si>
  <si>
    <t>https://www.immobilienmanager.de/logistik-auf-zwei-etagen-in-koeln-niehl-30082024</t>
  </si>
  <si>
    <t>https://archive.ph/ghZRk</t>
  </si>
  <si>
    <t>https://www.gemeindebrieselang.de/Seiten/Aktuelles-Rechenzentrum.html</t>
  </si>
  <si>
    <t>https://www.energy4climate.nrw/aktuelles/newsroom/rwe-bietet-ab-2025-gruenen-wasserstoff-aus-lingen-an</t>
  </si>
  <si>
    <t>https://www.rwe.com/forschung-und-entwicklung/wasserstoff-projekte/wasserstoff-projekt-get-h2/</t>
  </si>
  <si>
    <t>https://www.ndr.de/nachrichten/niedersachsen/osnabrueck_emsland/Energiewende-Bundeswirtschaftsminister-Habeck-besucht-Lingen,wasserstoff534.html</t>
  </si>
  <si>
    <t>https://www.chemietechnik.de/anlagenbau/sunfire-und-bilfinger-bauen-dritte-elektrolyseanlage-fuer-rwe-in-lingen-113.html</t>
  </si>
  <si>
    <t>https://www.bp.com/de_de/germany/home/presse/pressemeldungen/pm-2024-12-18-bp-verkuendet-investitionsentscheidung-fuer-projekt-lingen-green-hydrogen.html</t>
  </si>
  <si>
    <t>https://www.rundblick-niedersachsen.de/bp-will-die-wasserstoffproduktion-in-lingen-ab-2027-starten/</t>
  </si>
  <si>
    <t>https://www.iwr.de/news/bp-steigt-in-das-wasserstoff-geschaeft-am-standort-lingen-ein-gruenes-licht-fuer-lingen-green-hydrogen-news38977</t>
  </si>
  <si>
    <t>BP Europa SE</t>
  </si>
  <si>
    <t>RWE AG</t>
  </si>
  <si>
    <t>Großinvestitionsvorhaben in Deutschland im zweiten Halbjahr 2024</t>
  </si>
  <si>
    <t>https://sumitomoelectric.com/press/2024/06/prs025</t>
  </si>
  <si>
    <t>https://www.amprion.net/Presse/Presse-Detailseite_67968.html</t>
  </si>
  <si>
    <t>https://www.energate-messenger.de/news/244701/amprion-macht-milliardendeal-mit-sumitomo-electric</t>
  </si>
  <si>
    <t>https://www.land.nrw/pressemitteilung/zukunft-der-wasserstoffwirtschaft-nrw-foerderbescheide-fuer-ipcei-projekte-geth2</t>
  </si>
  <si>
    <t>Stand: 07.01.2025</t>
  </si>
  <si>
    <t>Hamburger Energiewerke GmbH &amp; Lx TM GmbH</t>
  </si>
  <si>
    <t>https://www.lingen.de/politik-rathaus-service/aktuelles/lingen-aktuell/lingener-wasserstoffprojekte-mit-mehr-als-617-millionen-euro.html?utm_source=chatgpt.com</t>
  </si>
  <si>
    <t>Uniper SE</t>
  </si>
  <si>
    <t>https://www.nwzonline.de/wilhelmshaven/gruener-wasserstoff-in-wilhelmshaven-uniper-waehlt-elektrolysetechnologie-von-electric-hydrogen_a_4,1,3170823798.html</t>
  </si>
  <si>
    <t>https://www.uniper.energy/de/loesungen/energy-transformation-hubs/energy-transformation-hub-nordwest/green-wilhelmshaven</t>
  </si>
  <si>
    <t>https://h2-news.de/wirtschaft-unternehmen/200-mw-elektrolyseanlage-in-wilhelmshaven-uniper-konkretisiert-planungen-green-wilhelmshaven/</t>
  </si>
  <si>
    <t>https://www.energie-und-management.de/nachrichten/technik/detail/diese-zwei-grossen-elektrolyseur-projekte-kommen-voran-242835</t>
  </si>
  <si>
    <t>https://archive.ph/Pgnf6</t>
  </si>
  <si>
    <t>Wilhelmshaven</t>
  </si>
  <si>
    <t>Kassel</t>
  </si>
  <si>
    <t>https://www.eqs-news.com/de/news/corporate/h2apex-erhalt-forderbescheid-zur-errichtung-einer-100-mw-elektrolyseanlage-in-rostock-laage/2092557</t>
  </si>
  <si>
    <t>https://www.chemietechnik.de/energie-utilities/h2apex-erhaelt-foerderung-fuer-einen-100-mw-elektrolyseur-in-rostock-808.html</t>
  </si>
  <si>
    <t>https://www.solarserver.de/2024/11/19/electric-hydrogen-200-mw-elektrolyseur-uniper-wilhelmshaven/</t>
  </si>
  <si>
    <t>https://www.chemietechnik.de/energie-utilities/bp-erhaelt-foerderzusage-fuer-wasserstoff-projekt-in-lingen-412.html</t>
  </si>
  <si>
    <t>https://h2apex.com/de/h2apex-news/gruener-wasserstoff-made-in-mv-h2apex-erhaelt-foerderbescheid-zur-errichtung-einer-100-mw-elektrolyseanlage-in-rostock-laage/</t>
  </si>
  <si>
    <t>Rostock</t>
  </si>
  <si>
    <t>https://www.energie-und-management.de/nachrichten/alle/detail/cuxhaven-vor-ausbau-zum-zentralen-windkraft-hub-243697</t>
  </si>
  <si>
    <t>https://logistik-heute.de/news/seefracht-hafenausbau-cuxhaven-startet-februar-2025-184773.html</t>
  </si>
  <si>
    <t>https://www.nports.de/aktuelles-presse/artikel/cuxhaven-neue-liegeplaetze-fuer-die-energiewende-entstehen</t>
  </si>
  <si>
    <t>Niedersachsen Ports GmbH &amp; Co. KG</t>
  </si>
  <si>
    <t>https://www.pharma-food.de/engineering-projekte/sanofi-moegliche-investition-von-15-milliarden-euro-in-frankfurt-459.html</t>
  </si>
  <si>
    <t>Sanofi-Aventis Deutschland GmbH</t>
  </si>
  <si>
    <t>https://www.sanofi.de/de/media-center/pressemitteilungen/2024/20240801-sanofi-plant-den-bau-einer-hochmodernen-insulinproduktionsanlage-an-seinem-biocampus-in-frankfurt</t>
  </si>
  <si>
    <t>Frankfurt am Main</t>
  </si>
  <si>
    <t>https://www.chemanager-online.com/news/sanofi-investiert-hochmoderne-insulinproduktionsanlage-frankfurt</t>
  </si>
  <si>
    <t>https://www.dw.com/de/sanofi-investiert-13-milliarden-euro-in-frankfurt/a-69832568</t>
  </si>
  <si>
    <t>https://www.americanexpress.com/de-de/kampagnen/guide/news/sanofi-steckt-13-milliarden-euro-in-frankfurter-standort-24842</t>
  </si>
  <si>
    <t>https://h2apex.com/de/h2apex-news/h2apex-eu-kommission-genehmigt-foerderung-des-100-mw-wasserstoffprojekts-h2ero-von-h2apex-im-rahmen-der-hy2infra-ipcei-foerderung/</t>
  </si>
  <si>
    <t>https://www.butenunbinnen.de/nachrichten/stahlwerk-bremen-umbau-folgen-einer-absage-100.html</t>
  </si>
  <si>
    <t>https://www.dragadosoffshore.com/HTML/index.php/download/fact-sheet-lanwin3.html</t>
  </si>
  <si>
    <t>https://www.50hertz.com/de/News/Details/14755/50hertz-siemens-energy-und-dragados-offshore-schliessen-vertrag-ueber-konverter-system-auf-der-nordsee-und-an-land</t>
  </si>
  <si>
    <t>https://www.50hertz.com/de/Netz/Netzausbau/ProjekteaufSee/LanWin3/</t>
  </si>
  <si>
    <t>CEMEX Deutschland AG</t>
  </si>
  <si>
    <t>https://www.rbb24.de/wirtschaft/beitrag/2024/08/zementwerk-ruedersdorf-cemex-co2-speicherung-task-force.html</t>
  </si>
  <si>
    <t>Rüdersdorf</t>
  </si>
  <si>
    <t>https://bi-medien.de/fachzeitschriften/baumagazin/wirtschaft-politik/dekarbonisierung-eu-foerdert-co-2-abscheidung-im-zementwerk-ruedersdorf-b18766</t>
  </si>
  <si>
    <t>https://www.cemex.de/-/eu-w%C3%A4hlt-zukunftsweisendes-co2-abscheidungsprojekt-im-cemex-zementwerk-in-r%C3%BCdersdorf-f%C3%BCr-f%C3%B6rderung-aus</t>
  </si>
  <si>
    <t>https://www.globalcement.com/news/item/18013-cemex-and-linde-to-receive-eu-funding-for-ccus-project-at-ruedersdorf-cement-plant</t>
  </si>
  <si>
    <t>https://cityreport.pnr24-online.de/2-task-force-cemex-landesregierung-unterstuetzt-leuchtturmprojekt-zur-co2-neutralen-zementproduktion/</t>
  </si>
  <si>
    <t>https://www.tennet.eu/de/news/suedostlink-50hertz-und-tennet-erhalten-baugenehmigung-fuer-insgesamt-129-kilometer-der</t>
  </si>
  <si>
    <t>https://rp-online.de/nrw/staedte/duisburg/thyssenkrupp-gruenes-stahlwerk-in-duisburg-koennte-teurer-werden_aid-118875365</t>
  </si>
  <si>
    <t>VNG Gasspeicher GmbH</t>
  </si>
  <si>
    <t>Bad Lauchstädt </t>
  </si>
  <si>
    <t>https://www.mdr.de/nachrichten/sachsen-anhalt/habeck-wasserstoff-sachsen-anhalt-100.html</t>
  </si>
  <si>
    <t>https://www.investieren-in-sachsen-anhalt.de/report-invest/weltweit-erste-wasserstoffspeicher-unter-tage-sachsen-anhalt#:~:text=700%20bis%20900%20Meter%20tief,nutzt%2C%20fasst%20rund%2050%20Mio.</t>
  </si>
  <si>
    <t>https://energiepark-bad-lauchstaedt.de/aktuelles-downloads/aktuelles/bundesminister-robert-habeck-uebergibt-ipcei-foerdermittelbescheid-an-ebl-konsortialpartner-vng-gasspeicher/</t>
  </si>
  <si>
    <t>https://www.l-iz.de/wirtschaft/metropolregion/2024/08/wasserstoffspeicher-in-bad-lauchstaedt-habeck-hat-foerdermittelbescheid-an-die-vng-gasspeicher-gmbh-ueberreicht-601152</t>
  </si>
  <si>
    <t>https://energiepark-bad-lauchstaedt.de/aktuelles-downloads/aktuelles/neues-von-der-baustelle-das-november-update/</t>
  </si>
  <si>
    <t>https://power-to-x.de/electric-hydrogen-plant-200-mw-elektrolyseur-fuer-unipers-green-wilhelmshaven-projekt/?utm_source=chatgpt.com</t>
  </si>
  <si>
    <t>Subventi-onen (in Mio. €)</t>
  </si>
  <si>
    <r>
      <rPr>
        <sz val="11"/>
        <color rgb="FF000000"/>
        <rFont val="Open Sans"/>
      </rPr>
      <t xml:space="preserve">In dem Tabellenblatt "Investitionsankündigunen 2024" finden sie unser Datenset zu Ankündigunen privater Großinvesittionen in Deutschland im Gesamtjahr 2024. Dies ist unser viertes Update des Datensets.
Im Tabellenblatt "InvestitionsA_Updates_Q1Q2-24", finden sich alle neuen Updates aus dem zweiten Halbjahr 2024, die es bei Ankündigungen aus dem ersten Halbjahr 2024 gab. In dem Tabellenblatt "InvestitionsA_2023_UpdatesQ4-24" finden Sie alle neuen Updates aus dem zweiten Halbjahr 2024 der Ankündigungen 2023.  In dem Tabellenblatt "InvestitionsA_Q1Q2_24" finden Sie unser ursprüngliches Datenset zu Ankündigungen privater Großinvestitionen in Deutschland im ersten Halbjahr 2024. 
In dem Tabellenblatt "InvestitionsA_2023 Updates" finden Sie alle Updates zu bereits zuvor erfassten Projekten. Dazu finden sich mit "Investitionsankündigungen 2023" und "Investitionsankündigungen191023" die ersten beiden Versionen des Trackers in der Excel. 
Geschätzte Zahlen werden kursiv in den Tabellen vermerkt und mit einem Kommentar erklärt. Änderungen werden orange markiert.
Um die Daten richtig einordnen zu können, bitten wir Sie, sich mit der zugrundliegenden Methodik der Datenerfassung vertraut zu machen. Sie finden diese auf unserer Webseite unter dem folgenden Link: </t>
    </r>
    <r>
      <rPr>
        <u/>
        <sz val="11"/>
        <color rgb="FFEE6174"/>
        <rFont val="Open Sans"/>
      </rPr>
      <t>https://www.dezernatzukunft.org/wp-content/uploads/2024/07/Methodentext_Investitionsankuendigungstracker_1.Halbjahr24-1.pdf</t>
    </r>
    <r>
      <rPr>
        <sz val="11"/>
        <color rgb="FF000000"/>
        <rFont val="Open Sans"/>
      </rPr>
      <t xml:space="preserve">. 
Wir sind dankbar für Hinweise auf nicht berücksichtigte Investitionsvorhaben, welche die Kriterien unserer Methodik erfüllen. Bitte melden an: </t>
    </r>
    <r>
      <rPr>
        <u/>
        <sz val="11"/>
        <color rgb="FFEE6174"/>
        <rFont val="Open Sans"/>
      </rPr>
      <t>gerrit.schroeter@dezernatzukunft.org</t>
    </r>
    <r>
      <rPr>
        <sz val="11"/>
        <color rgb="FF000000"/>
        <rFont val="Open Sans"/>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</si>
</sst>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00"/>
    <numFmt numFmtId="166" formatCode="mm/yyyy"/>
  </numFmts>
  <fonts count="31" x14ac:knownFonts="1">
    <font>
      <sz val="11"/>
      <color theme="1"/>
      <name val="Calibri"/>
      <family val="2"/>
      <scheme val="minor"/>
    </font>
    <font>
      <sz val="11"/>
      <color theme="1"/>
      <name val="Open Sans"/>
      <family val="2"/>
    </font>
    <font>
      <u/>
      <sz val="11"/>
      <color theme="10"/>
      <name val="Calibri"/>
      <family val="2"/>
      <scheme val="minor"/>
    </font>
    <font>
      <b/>
      <sz val="11"/>
      <color theme="1"/>
      <name val="Calibri"/>
      <family val="2"/>
      <scheme val="minor"/>
    </font>
    <font>
      <u/>
      <sz val="11"/>
      <color theme="1"/>
      <name val="Open Sans"/>
      <family val="2"/>
    </font>
    <font>
      <b/>
      <sz val="14"/>
      <color theme="8"/>
      <name val="Open Sans"/>
      <family val="2"/>
    </font>
    <font>
      <sz val="11"/>
      <color theme="1"/>
      <name val="Open Sans"/>
      <family val="2"/>
    </font>
    <font>
      <b/>
      <sz val="10"/>
      <color theme="4"/>
      <name val="Open Sans"/>
      <family val="2"/>
    </font>
    <font>
      <b/>
      <sz val="14"/>
      <color theme="1"/>
      <name val="Open Sans"/>
      <family val="2"/>
    </font>
    <font>
      <b/>
      <sz val="14"/>
      <color theme="8"/>
      <name val="Open Sans"/>
      <family val="2"/>
    </font>
    <font>
      <b/>
      <sz val="14"/>
      <color theme="4"/>
      <name val="Open Sans"/>
      <family val="2"/>
    </font>
    <font>
      <b/>
      <sz val="11"/>
      <color theme="1"/>
      <name val="Open Sans"/>
      <family val="2"/>
    </font>
    <font>
      <sz val="11"/>
      <color theme="1"/>
      <name val="Calibri"/>
      <family val="2"/>
      <scheme val="minor"/>
    </font>
    <font>
      <sz val="11"/>
      <color rgb="FF000000"/>
      <name val="Open Sans"/>
      <family val="2"/>
    </font>
    <font>
      <b/>
      <sz val="16"/>
      <color theme="4"/>
      <name val="Open Sans"/>
      <family val="2"/>
    </font>
    <font>
      <sz val="11"/>
      <name val="Open Sans"/>
      <family val="2"/>
    </font>
    <font>
      <b/>
      <sz val="14"/>
      <color rgb="FF92D050"/>
      <name val="Open Sans"/>
      <family val="2"/>
    </font>
    <font>
      <b/>
      <sz val="16"/>
      <color rgb="FF92D050"/>
      <name val="Open Sans"/>
      <family val="2"/>
    </font>
    <font>
      <sz val="11"/>
      <color theme="4"/>
      <name val="Open Sans"/>
      <family val="2"/>
    </font>
    <font>
      <sz val="11"/>
      <color theme="1"/>
      <name val="Open Sans"/>
      <family val="2"/>
    </font>
    <font>
      <b/>
      <sz val="14"/>
      <color theme="8"/>
      <name val="Open Sans"/>
      <family val="2"/>
    </font>
    <font>
      <b/>
      <sz val="14"/>
      <color theme="1"/>
      <name val="Open Sans"/>
      <family val="2"/>
    </font>
    <font>
      <u/>
      <sz val="11"/>
      <color theme="10"/>
      <name val="Open Sans"/>
      <family val="2"/>
    </font>
    <font>
      <b/>
      <sz val="10"/>
      <color theme="4"/>
      <name val="Open Sans"/>
      <family val="2"/>
    </font>
    <font>
      <sz val="11"/>
      <color theme="4"/>
      <name val="Open Sans"/>
      <family val="2"/>
    </font>
    <font>
      <sz val="11"/>
      <color theme="10"/>
      <name val="Open Sans"/>
      <family val="2"/>
    </font>
    <font>
      <i/>
      <sz val="11"/>
      <color theme="1"/>
      <name val="Open Sans"/>
      <family val="2"/>
    </font>
    <font>
      <sz val="11"/>
      <color rgb="FF181C44"/>
      <name val="Open Sans"/>
      <family val="2"/>
    </font>
    <font>
      <sz val="9"/>
      <color indexed="81"/>
      <name val="Segoe UI"/>
      <family val="2"/>
    </font>
    <font>
      <sz val="11"/>
      <color rgb="FF000000"/>
      <name val="Open Sans"/>
    </font>
    <font>
      <u/>
      <sz val="11"/>
      <color rgb="FFEE6174"/>
      <name val="Open Sans"/>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C000"/>
        <bgColor rgb="FF000000"/>
      </patternFill>
    </fill>
  </fills>
  <borders count="22">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double">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style="double">
        <color indexed="64"/>
      </bottom>
      <diagonal/>
    </border>
    <border>
      <left/>
      <right/>
      <top/>
      <bottom style="double">
        <color indexed="64"/>
      </bottom>
      <diagonal/>
    </border>
    <border>
      <left/>
      <right/>
      <top style="medium">
        <color indexed="64"/>
      </top>
      <bottom style="thin">
        <color indexed="64"/>
      </bottom>
      <diagonal/>
    </border>
    <border>
      <left style="thin">
        <color theme="1"/>
      </left>
      <right style="medium">
        <color theme="1"/>
      </right>
      <top style="thin">
        <color indexed="64"/>
      </top>
      <bottom style="medium">
        <color theme="1"/>
      </bottom>
      <diagonal/>
    </border>
    <border>
      <left style="thin">
        <color theme="1"/>
      </left>
      <right style="medium">
        <color theme="1"/>
      </right>
      <top style="thin">
        <color theme="1"/>
      </top>
      <bottom style="thin">
        <color indexed="64"/>
      </bottom>
      <diagonal/>
    </border>
    <border>
      <left/>
      <right style="medium">
        <color indexed="64"/>
      </right>
      <top/>
      <bottom style="medium">
        <color theme="1"/>
      </bottom>
      <diagonal/>
    </border>
    <border>
      <left/>
      <right style="thin">
        <color theme="0" tint="-0.14999847407452621"/>
      </right>
      <top style="thin">
        <color indexed="64"/>
      </top>
      <bottom style="thin">
        <color indexed="64"/>
      </bottom>
      <diagonal/>
    </border>
    <border>
      <left/>
      <right style="thin">
        <color theme="0" tint="-0.14999847407452621"/>
      </right>
      <top style="medium">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double">
        <color indexed="64"/>
      </bottom>
      <diagonal/>
    </border>
    <border>
      <left/>
      <right style="medium">
        <color theme="0" tint="-0.14999847407452621"/>
      </right>
      <top style="double">
        <color indexed="64"/>
      </top>
      <bottom/>
      <diagonal/>
    </border>
    <border>
      <left style="medium">
        <color theme="0" tint="-0.14999847407452621"/>
      </left>
      <right style="medium">
        <color indexed="64"/>
      </right>
      <top style="double">
        <color indexed="64"/>
      </top>
      <bottom style="double">
        <color indexed="64"/>
      </bottom>
      <diagonal/>
    </border>
  </borders>
  <cellStyleXfs count="4">
    <xf numFmtId="0" fontId="0" fillId="0" borderId="0"/>
    <xf numFmtId="0" fontId="2" fillId="0" borderId="0" applyNumberForma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249">
    <xf numFmtId="0" fontId="0" fillId="0" borderId="0" xfId="0"/>
    <xf numFmtId="0" fontId="1" fillId="0" borderId="0" xfId="0" applyFont="1"/>
    <xf numFmtId="14" fontId="1" fillId="0" borderId="2" xfId="0" applyNumberFormat="1" applyFont="1" applyBorder="1" applyAlignment="1">
      <alignment horizontal="left" vertical="top" wrapText="1"/>
    </xf>
    <xf numFmtId="3" fontId="1"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1" fillId="0" borderId="2" xfId="0" quotePrefix="1" applyFont="1" applyBorder="1" applyAlignment="1">
      <alignment horizontal="left" vertical="top" wrapText="1"/>
    </xf>
    <xf numFmtId="0" fontId="2" fillId="0" borderId="2" xfId="1" applyBorder="1" applyAlignment="1">
      <alignment horizontal="left" vertical="top" wrapText="1"/>
    </xf>
    <xf numFmtId="0" fontId="3" fillId="0" borderId="0" xfId="0" applyFont="1"/>
    <xf numFmtId="0" fontId="1" fillId="0" borderId="4" xfId="0" quotePrefix="1"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xf numFmtId="0" fontId="6" fillId="0" borderId="2" xfId="0" applyFont="1" applyBorder="1"/>
    <xf numFmtId="0" fontId="6" fillId="0" borderId="3" xfId="0" applyFont="1" applyBorder="1"/>
    <xf numFmtId="0" fontId="7" fillId="0" borderId="1" xfId="0" applyFont="1" applyBorder="1" applyAlignment="1">
      <alignment horizontal="center" vertical="center" wrapText="1"/>
    </xf>
    <xf numFmtId="0" fontId="6" fillId="0" borderId="2" xfId="0" applyFont="1" applyBorder="1" applyAlignment="1">
      <alignment horizontal="left" vertical="top"/>
    </xf>
    <xf numFmtId="0" fontId="6" fillId="0" borderId="4" xfId="0" applyFont="1" applyBorder="1" applyAlignment="1">
      <alignment horizontal="left" vertical="top" wrapText="1"/>
    </xf>
    <xf numFmtId="0" fontId="6" fillId="0" borderId="3" xfId="0" applyFont="1" applyBorder="1" applyAlignment="1">
      <alignment horizontal="left" vertical="top" wrapText="1"/>
    </xf>
    <xf numFmtId="0" fontId="1" fillId="0" borderId="5" xfId="0" applyFont="1" applyBorder="1"/>
    <xf numFmtId="0" fontId="10" fillId="0" borderId="3" xfId="0" applyFont="1" applyBorder="1" applyAlignment="1">
      <alignment horizontal="center" vertical="center" wrapText="1"/>
    </xf>
    <xf numFmtId="0" fontId="2" fillId="0" borderId="2" xfId="1" applyFill="1" applyBorder="1" applyAlignment="1">
      <alignment horizontal="left" vertical="top" wrapText="1"/>
    </xf>
    <xf numFmtId="0" fontId="8" fillId="0" borderId="3" xfId="0" applyFont="1" applyBorder="1" applyAlignment="1">
      <alignment vertical="top" wrapText="1"/>
    </xf>
    <xf numFmtId="3" fontId="9" fillId="0" borderId="6" xfId="0" applyNumberFormat="1" applyFont="1" applyBorder="1" applyAlignment="1">
      <alignment horizontal="center" vertical="center" wrapText="1"/>
    </xf>
    <xf numFmtId="3" fontId="5" fillId="0" borderId="6" xfId="0" applyNumberFormat="1" applyFont="1" applyBorder="1" applyAlignment="1">
      <alignment horizontal="center" vertical="center" wrapText="1"/>
    </xf>
    <xf numFmtId="3" fontId="9" fillId="0" borderId="6" xfId="0" applyNumberFormat="1" applyFont="1" applyBorder="1" applyAlignment="1">
      <alignment vertical="top" wrapText="1"/>
    </xf>
    <xf numFmtId="0" fontId="5" fillId="0" borderId="3" xfId="0" applyFont="1" applyBorder="1" applyAlignment="1">
      <alignment horizontal="center" vertical="center" wrapText="1"/>
    </xf>
    <xf numFmtId="0" fontId="4" fillId="0" borderId="2" xfId="0" applyFont="1" applyBorder="1" applyAlignment="1">
      <alignment horizontal="left" vertical="top" wrapText="1"/>
    </xf>
    <xf numFmtId="0" fontId="4" fillId="0" borderId="2" xfId="0" applyFont="1" applyBorder="1"/>
    <xf numFmtId="0" fontId="11" fillId="0" borderId="0" xfId="0" applyFont="1" applyAlignment="1">
      <alignment horizontal="left" vertical="center"/>
    </xf>
    <xf numFmtId="0" fontId="1" fillId="0" borderId="4" xfId="0" applyFont="1" applyBorder="1" applyAlignment="1">
      <alignment horizontal="left" vertical="top" wrapText="1"/>
    </xf>
    <xf numFmtId="0" fontId="1" fillId="4" borderId="2" xfId="0" applyFont="1" applyFill="1" applyBorder="1" applyAlignment="1">
      <alignment horizontal="left" vertical="top" wrapText="1"/>
    </xf>
    <xf numFmtId="0" fontId="1" fillId="4" borderId="2" xfId="0" quotePrefix="1" applyFont="1" applyFill="1" applyBorder="1" applyAlignment="1">
      <alignment horizontal="left" vertical="top" wrapText="1"/>
    </xf>
    <xf numFmtId="0" fontId="1" fillId="4" borderId="2" xfId="0" applyFont="1" applyFill="1" applyBorder="1"/>
    <xf numFmtId="0" fontId="1" fillId="0" borderId="0" xfId="0" applyFont="1" applyAlignment="1">
      <alignment horizontal="left" vertical="top" wrapText="1"/>
    </xf>
    <xf numFmtId="0" fontId="1" fillId="0" borderId="2" xfId="0" applyFont="1" applyBorder="1"/>
    <xf numFmtId="0" fontId="6" fillId="4" borderId="0" xfId="0" applyFont="1" applyFill="1"/>
    <xf numFmtId="0" fontId="1" fillId="0" borderId="2" xfId="0" quotePrefix="1" applyFont="1" applyBorder="1" applyAlignment="1">
      <alignment horizontal="left" vertical="top"/>
    </xf>
    <xf numFmtId="3" fontId="1" fillId="0" borderId="2" xfId="0" quotePrefix="1" applyNumberFormat="1" applyFont="1" applyBorder="1" applyAlignment="1">
      <alignment horizontal="left" vertical="top" wrapText="1"/>
    </xf>
    <xf numFmtId="0" fontId="1" fillId="0" borderId="4" xfId="0" applyFont="1" applyBorder="1" applyAlignment="1">
      <alignment horizontal="left" vertical="top"/>
    </xf>
    <xf numFmtId="164" fontId="1" fillId="0" borderId="2" xfId="2" applyNumberFormat="1" applyFont="1" applyFill="1" applyBorder="1" applyAlignment="1">
      <alignment vertical="top" wrapText="1"/>
    </xf>
    <xf numFmtId="1" fontId="1" fillId="0" borderId="2" xfId="0" applyNumberFormat="1" applyFont="1" applyBorder="1" applyAlignment="1">
      <alignment horizontal="left" vertical="top" wrapText="1"/>
    </xf>
    <xf numFmtId="1" fontId="1" fillId="0" borderId="2" xfId="2" applyNumberFormat="1" applyFont="1" applyFill="1" applyBorder="1" applyAlignment="1">
      <alignment horizontal="left" vertical="top" wrapText="1"/>
    </xf>
    <xf numFmtId="1" fontId="6" fillId="0" borderId="2" xfId="2" applyNumberFormat="1" applyFont="1" applyFill="1" applyBorder="1" applyAlignment="1">
      <alignment horizontal="left" vertical="top"/>
    </xf>
    <xf numFmtId="14" fontId="1" fillId="2" borderId="2" xfId="0" applyNumberFormat="1" applyFont="1" applyFill="1" applyBorder="1" applyAlignment="1">
      <alignment horizontal="left" vertical="top" wrapText="1"/>
    </xf>
    <xf numFmtId="0" fontId="6" fillId="0" borderId="0" xfId="0" applyFont="1" applyAlignment="1">
      <alignment horizontal="left" vertical="top" wrapText="1"/>
    </xf>
    <xf numFmtId="0" fontId="1" fillId="5" borderId="0" xfId="0" applyFont="1" applyFill="1"/>
    <xf numFmtId="0" fontId="1" fillId="4" borderId="0" xfId="0" applyFont="1" applyFill="1"/>
    <xf numFmtId="0" fontId="1" fillId="5" borderId="0" xfId="0" applyFont="1" applyFill="1" applyAlignment="1">
      <alignment horizontal="left" vertical="top" wrapText="1"/>
    </xf>
    <xf numFmtId="3" fontId="16" fillId="0" borderId="6" xfId="0" applyNumberFormat="1" applyFont="1" applyBorder="1" applyAlignment="1">
      <alignment horizontal="center" vertical="center" wrapText="1"/>
    </xf>
    <xf numFmtId="0" fontId="17" fillId="0" borderId="0" xfId="0" applyFont="1" applyAlignment="1">
      <alignment horizontal="center" vertical="center"/>
    </xf>
    <xf numFmtId="0" fontId="1" fillId="0" borderId="3" xfId="0" applyFont="1" applyBorder="1"/>
    <xf numFmtId="0" fontId="1" fillId="0" borderId="3" xfId="0" applyFont="1" applyBorder="1" applyAlignment="1">
      <alignment horizontal="left" vertical="top" wrapText="1"/>
    </xf>
    <xf numFmtId="0" fontId="1" fillId="0" borderId="7" xfId="0" applyFont="1" applyBorder="1"/>
    <xf numFmtId="0" fontId="1" fillId="5" borderId="3" xfId="0" applyFont="1" applyFill="1" applyBorder="1" applyAlignment="1">
      <alignment horizontal="left" vertical="top" wrapText="1"/>
    </xf>
    <xf numFmtId="3" fontId="5" fillId="0" borderId="6" xfId="0" applyNumberFormat="1" applyFont="1" applyBorder="1" applyAlignment="1">
      <alignment vertical="top" wrapText="1"/>
    </xf>
    <xf numFmtId="0" fontId="1" fillId="4" borderId="4" xfId="0" applyFont="1" applyFill="1" applyBorder="1"/>
    <xf numFmtId="0" fontId="1" fillId="0" borderId="4" xfId="0" applyFont="1" applyBorder="1"/>
    <xf numFmtId="0" fontId="1" fillId="0" borderId="8" xfId="0" applyFont="1" applyBorder="1"/>
    <xf numFmtId="0" fontId="18" fillId="4" borderId="4" xfId="0" applyFont="1" applyFill="1" applyBorder="1" applyAlignment="1">
      <alignment horizontal="left" vertical="top" wrapText="1"/>
    </xf>
    <xf numFmtId="0" fontId="18" fillId="0" borderId="4" xfId="0" applyFont="1" applyBorder="1" applyAlignment="1">
      <alignment horizontal="left" vertical="top" wrapText="1"/>
    </xf>
    <xf numFmtId="0" fontId="18" fillId="0" borderId="4" xfId="1" applyFont="1" applyFill="1" applyBorder="1" applyAlignment="1">
      <alignment horizontal="left" vertical="top" wrapText="1"/>
    </xf>
    <xf numFmtId="0" fontId="1" fillId="0" borderId="8" xfId="0" applyFont="1" applyBorder="1" applyAlignment="1">
      <alignment horizontal="left" vertical="top" wrapText="1"/>
    </xf>
    <xf numFmtId="1" fontId="1" fillId="0" borderId="2" xfId="0" quotePrefix="1" applyNumberFormat="1" applyFont="1" applyBorder="1" applyAlignment="1">
      <alignment horizontal="right" vertical="top" wrapText="1"/>
    </xf>
    <xf numFmtId="164" fontId="1" fillId="0" borderId="0" xfId="2" applyNumberFormat="1" applyFont="1" applyFill="1" applyAlignment="1">
      <alignment horizontal="left" vertical="top"/>
    </xf>
    <xf numFmtId="14" fontId="1" fillId="0" borderId="4" xfId="0" applyNumberFormat="1" applyFont="1" applyBorder="1" applyAlignment="1">
      <alignment horizontal="left" vertical="top" wrapText="1"/>
    </xf>
    <xf numFmtId="14" fontId="1" fillId="4" borderId="4" xfId="0" applyNumberFormat="1" applyFont="1" applyFill="1" applyBorder="1" applyAlignment="1">
      <alignment horizontal="left" vertical="top" wrapText="1"/>
    </xf>
    <xf numFmtId="164" fontId="1" fillId="0" borderId="2" xfId="2" applyNumberFormat="1" applyFont="1" applyFill="1" applyBorder="1" applyAlignment="1">
      <alignment horizontal="left" vertical="top" wrapText="1"/>
    </xf>
    <xf numFmtId="164" fontId="1" fillId="0" borderId="2" xfId="2" applyNumberFormat="1" applyFont="1" applyFill="1" applyBorder="1" applyAlignment="1">
      <alignment horizontal="left" vertical="top"/>
    </xf>
    <xf numFmtId="0" fontId="18" fillId="0" borderId="2" xfId="0" applyFont="1" applyBorder="1" applyAlignment="1">
      <alignment horizontal="left" vertical="top" wrapText="1"/>
    </xf>
    <xf numFmtId="14" fontId="1" fillId="0" borderId="2" xfId="0" applyNumberFormat="1" applyFont="1" applyBorder="1" applyAlignment="1">
      <alignment horizontal="left" vertical="top"/>
    </xf>
    <xf numFmtId="0" fontId="18" fillId="0" borderId="2" xfId="1" applyFont="1" applyFill="1" applyBorder="1" applyAlignment="1">
      <alignment horizontal="left" vertical="top" wrapText="1"/>
    </xf>
    <xf numFmtId="0" fontId="18" fillId="4" borderId="2" xfId="0" applyFont="1" applyFill="1" applyBorder="1" applyAlignment="1">
      <alignment horizontal="left" vertical="top" wrapText="1"/>
    </xf>
    <xf numFmtId="14" fontId="1" fillId="4" borderId="2" xfId="0" applyNumberFormat="1" applyFont="1" applyFill="1" applyBorder="1" applyAlignment="1">
      <alignment horizontal="left" vertical="top"/>
    </xf>
    <xf numFmtId="14" fontId="1" fillId="4" borderId="2" xfId="0" applyNumberFormat="1" applyFont="1" applyFill="1" applyBorder="1" applyAlignment="1">
      <alignment horizontal="left" vertical="top" wrapText="1"/>
    </xf>
    <xf numFmtId="164" fontId="1" fillId="0" borderId="4" xfId="2" applyNumberFormat="1" applyFont="1" applyFill="1" applyBorder="1" applyAlignment="1">
      <alignment horizontal="left" vertical="top" wrapText="1"/>
    </xf>
    <xf numFmtId="0" fontId="1" fillId="4" borderId="4" xfId="0" applyFont="1" applyFill="1" applyBorder="1" applyAlignment="1">
      <alignment horizontal="left" vertical="top" wrapText="1"/>
    </xf>
    <xf numFmtId="0" fontId="1" fillId="0" borderId="2" xfId="0" quotePrefix="1" applyFont="1" applyBorder="1" applyAlignment="1">
      <alignment vertical="top"/>
    </xf>
    <xf numFmtId="0" fontId="18" fillId="0" borderId="0" xfId="0" applyFont="1" applyAlignment="1">
      <alignment horizontal="left" vertical="top" wrapText="1"/>
    </xf>
    <xf numFmtId="0" fontId="18" fillId="4" borderId="0" xfId="0" applyFont="1" applyFill="1" applyAlignment="1">
      <alignment horizontal="left" vertical="top" wrapText="1"/>
    </xf>
    <xf numFmtId="0" fontId="18" fillId="0" borderId="0" xfId="1" applyFont="1" applyFill="1" applyBorder="1" applyAlignment="1">
      <alignment horizontal="left" vertical="top" wrapText="1"/>
    </xf>
    <xf numFmtId="0" fontId="1" fillId="0" borderId="0" xfId="0" quotePrefix="1" applyFont="1" applyAlignment="1">
      <alignment horizontal="left" vertical="top" wrapText="1"/>
    </xf>
    <xf numFmtId="0" fontId="1" fillId="0" borderId="0" xfId="0" applyFont="1" applyAlignment="1">
      <alignment horizontal="left" vertical="top"/>
    </xf>
    <xf numFmtId="164" fontId="1" fillId="0" borderId="0" xfId="2" applyNumberFormat="1" applyFont="1" applyFill="1" applyBorder="1" applyAlignment="1">
      <alignment horizontal="left" vertical="top" wrapText="1"/>
    </xf>
    <xf numFmtId="14" fontId="1" fillId="0" borderId="0" xfId="0" applyNumberFormat="1" applyFont="1" applyAlignment="1">
      <alignment horizontal="left" vertical="top" wrapText="1"/>
    </xf>
    <xf numFmtId="14" fontId="1" fillId="4" borderId="0" xfId="0" applyNumberFormat="1" applyFont="1" applyFill="1" applyAlignment="1">
      <alignment horizontal="left" vertical="top" wrapText="1"/>
    </xf>
    <xf numFmtId="164" fontId="1" fillId="0" borderId="0" xfId="2" applyNumberFormat="1" applyFont="1" applyFill="1" applyBorder="1" applyAlignment="1">
      <alignment vertical="top" wrapText="1"/>
    </xf>
    <xf numFmtId="0" fontId="1" fillId="0" borderId="2" xfId="0" applyFont="1" applyBorder="1" applyAlignment="1">
      <alignment horizontal="right" vertical="top" wrapText="1"/>
    </xf>
    <xf numFmtId="3" fontId="1" fillId="0" borderId="2" xfId="0" applyNumberFormat="1" applyFont="1" applyBorder="1" applyAlignment="1">
      <alignment horizontal="right" vertical="top" wrapText="1"/>
    </xf>
    <xf numFmtId="1" fontId="1" fillId="4" borderId="2" xfId="0" quotePrefix="1" applyNumberFormat="1" applyFont="1" applyFill="1" applyBorder="1" applyAlignment="1">
      <alignment horizontal="right" vertical="top" wrapText="1"/>
    </xf>
    <xf numFmtId="0" fontId="1" fillId="4" borderId="2" xfId="0" applyFont="1" applyFill="1" applyBorder="1" applyAlignment="1">
      <alignment horizontal="right" vertical="top" wrapText="1"/>
    </xf>
    <xf numFmtId="0" fontId="18" fillId="0" borderId="8" xfId="0" applyFont="1" applyBorder="1" applyAlignment="1">
      <alignment horizontal="left" vertical="top" wrapText="1"/>
    </xf>
    <xf numFmtId="0" fontId="18" fillId="0" borderId="8" xfId="1" applyFont="1" applyFill="1" applyBorder="1" applyAlignment="1">
      <alignment horizontal="left" vertical="top" wrapText="1"/>
    </xf>
    <xf numFmtId="1" fontId="1" fillId="0" borderId="8" xfId="2" quotePrefix="1" applyNumberFormat="1" applyFont="1" applyFill="1" applyBorder="1" applyAlignment="1">
      <alignment vertical="top" wrapText="1"/>
    </xf>
    <xf numFmtId="164" fontId="1" fillId="0" borderId="8" xfId="2" applyNumberFormat="1" applyFont="1" applyFill="1" applyBorder="1" applyAlignment="1">
      <alignment horizontal="left" vertical="top" wrapText="1"/>
    </xf>
    <xf numFmtId="14" fontId="1" fillId="0" borderId="8" xfId="0" applyNumberFormat="1" applyFont="1" applyBorder="1" applyAlignment="1">
      <alignment horizontal="left" vertical="top" wrapText="1"/>
    </xf>
    <xf numFmtId="0" fontId="7" fillId="4" borderId="1" xfId="0" applyFont="1" applyFill="1" applyBorder="1" applyAlignment="1">
      <alignment horizontal="center" vertical="center" wrapText="1"/>
    </xf>
    <xf numFmtId="0" fontId="7" fillId="0" borderId="0" xfId="0" applyFont="1" applyAlignment="1">
      <alignment horizontal="center" vertical="center" wrapText="1"/>
    </xf>
    <xf numFmtId="0" fontId="19" fillId="0" borderId="0" xfId="0" applyFont="1"/>
    <xf numFmtId="0" fontId="19" fillId="0" borderId="0" xfId="0" applyFont="1" applyAlignment="1">
      <alignment horizontal="left" vertical="top" wrapText="1"/>
    </xf>
    <xf numFmtId="0" fontId="19" fillId="0" borderId="0" xfId="0" applyFont="1" applyAlignment="1">
      <alignment horizontal="left" vertical="top"/>
    </xf>
    <xf numFmtId="0" fontId="19" fillId="0" borderId="3" xfId="0" applyFont="1" applyBorder="1"/>
    <xf numFmtId="0" fontId="19" fillId="0" borderId="3" xfId="0" applyFont="1" applyBorder="1" applyAlignment="1">
      <alignment horizontal="left" vertical="top" wrapText="1"/>
    </xf>
    <xf numFmtId="0" fontId="19" fillId="0" borderId="3" xfId="0" applyFont="1" applyBorder="1" applyAlignment="1">
      <alignment horizontal="left" vertical="top"/>
    </xf>
    <xf numFmtId="3" fontId="20" fillId="0" borderId="6" xfId="0" applyNumberFormat="1" applyFont="1" applyBorder="1" applyAlignment="1">
      <alignment vertical="top" wrapText="1"/>
    </xf>
    <xf numFmtId="3" fontId="20" fillId="0" borderId="6" xfId="0" applyNumberFormat="1" applyFont="1" applyBorder="1" applyAlignment="1">
      <alignment horizontal="center" vertical="center" wrapText="1"/>
    </xf>
    <xf numFmtId="0" fontId="21" fillId="0" borderId="3" xfId="0" applyFont="1" applyBorder="1" applyAlignment="1">
      <alignment vertical="top" wrapText="1"/>
    </xf>
    <xf numFmtId="0" fontId="4" fillId="0" borderId="0" xfId="0" applyFont="1"/>
    <xf numFmtId="0" fontId="4" fillId="0" borderId="0" xfId="0" applyFont="1" applyAlignment="1">
      <alignment horizontal="left" vertical="top" wrapText="1"/>
    </xf>
    <xf numFmtId="0" fontId="19" fillId="0" borderId="2" xfId="0" applyFont="1" applyBorder="1" applyAlignment="1">
      <alignment horizontal="left" vertical="top" wrapText="1"/>
    </xf>
    <xf numFmtId="0" fontId="1" fillId="0" borderId="0" xfId="0" quotePrefix="1" applyFont="1" applyAlignment="1">
      <alignment horizontal="left" vertical="top"/>
    </xf>
    <xf numFmtId="0" fontId="19" fillId="0" borderId="4" xfId="0" applyFont="1" applyBorder="1" applyAlignment="1">
      <alignment horizontal="left" vertical="top" wrapText="1"/>
    </xf>
    <xf numFmtId="164" fontId="19" fillId="0" borderId="0" xfId="2" quotePrefix="1" applyNumberFormat="1" applyFont="1" applyAlignment="1">
      <alignment vertical="top"/>
    </xf>
    <xf numFmtId="3" fontId="19" fillId="0" borderId="0" xfId="0" applyNumberFormat="1" applyFont="1" applyAlignment="1">
      <alignment horizontal="left" vertical="top"/>
    </xf>
    <xf numFmtId="14" fontId="19" fillId="0" borderId="0" xfId="0" applyNumberFormat="1" applyFont="1" applyAlignment="1">
      <alignment horizontal="left" vertical="top"/>
    </xf>
    <xf numFmtId="0" fontId="19" fillId="0" borderId="2" xfId="0" applyFont="1" applyBorder="1"/>
    <xf numFmtId="0" fontId="19" fillId="0" borderId="2" xfId="0" quotePrefix="1" applyFont="1" applyBorder="1" applyAlignment="1">
      <alignment horizontal="left" vertical="top" wrapText="1"/>
    </xf>
    <xf numFmtId="164" fontId="19" fillId="0" borderId="2" xfId="2" quotePrefix="1" applyNumberFormat="1" applyFont="1" applyBorder="1" applyAlignment="1">
      <alignment vertical="top" wrapText="1"/>
    </xf>
    <xf numFmtId="3" fontId="19" fillId="0" borderId="2" xfId="0" applyNumberFormat="1" applyFont="1" applyBorder="1" applyAlignment="1">
      <alignment horizontal="left" vertical="top" wrapText="1"/>
    </xf>
    <xf numFmtId="14" fontId="19" fillId="0" borderId="2" xfId="0" applyNumberFormat="1" applyFont="1" applyBorder="1" applyAlignment="1">
      <alignment horizontal="left" vertical="top" wrapText="1"/>
    </xf>
    <xf numFmtId="164" fontId="1" fillId="0" borderId="2" xfId="2" quotePrefix="1" applyNumberFormat="1" applyFont="1" applyBorder="1" applyAlignment="1">
      <alignment vertical="top" wrapText="1"/>
    </xf>
    <xf numFmtId="0" fontId="2" fillId="0" borderId="2" xfId="1" applyBorder="1" applyAlignment="1">
      <alignment vertical="top" wrapText="1"/>
    </xf>
    <xf numFmtId="0" fontId="19" fillId="0" borderId="2" xfId="0" applyFont="1" applyBorder="1" applyAlignment="1">
      <alignment horizontal="left" vertical="top"/>
    </xf>
    <xf numFmtId="0" fontId="19" fillId="0" borderId="2" xfId="0" quotePrefix="1" applyFont="1" applyBorder="1" applyAlignment="1">
      <alignment vertical="top"/>
    </xf>
    <xf numFmtId="0" fontId="19" fillId="0" borderId="4" xfId="0" applyFont="1" applyBorder="1"/>
    <xf numFmtId="0" fontId="4" fillId="0" borderId="4" xfId="0" applyFont="1" applyBorder="1" applyAlignment="1">
      <alignment horizontal="left" vertical="top" wrapText="1"/>
    </xf>
    <xf numFmtId="0" fontId="19" fillId="0" borderId="4" xfId="0" quotePrefix="1" applyFont="1" applyBorder="1" applyAlignment="1">
      <alignment horizontal="left" vertical="top" wrapText="1"/>
    </xf>
    <xf numFmtId="164" fontId="19" fillId="0" borderId="4" xfId="2" quotePrefix="1" applyNumberFormat="1" applyFont="1" applyBorder="1" applyAlignment="1">
      <alignment vertical="top" wrapText="1"/>
    </xf>
    <xf numFmtId="14" fontId="19" fillId="0" borderId="4" xfId="0" applyNumberFormat="1" applyFont="1" applyBorder="1" applyAlignment="1">
      <alignment horizontal="left" vertical="top" wrapText="1"/>
    </xf>
    <xf numFmtId="164" fontId="19" fillId="0" borderId="0" xfId="2" applyNumberFormat="1" applyFont="1" applyAlignment="1">
      <alignment vertical="top" wrapText="1"/>
    </xf>
    <xf numFmtId="0" fontId="19" fillId="0" borderId="0" xfId="0" quotePrefix="1" applyFont="1" applyAlignment="1">
      <alignment horizontal="left" vertical="top" wrapText="1"/>
    </xf>
    <xf numFmtId="14" fontId="19" fillId="0" borderId="0" xfId="0" applyNumberFormat="1" applyFont="1" applyAlignment="1">
      <alignment horizontal="left" vertical="top" wrapText="1"/>
    </xf>
    <xf numFmtId="164" fontId="19" fillId="0" borderId="2" xfId="2" applyNumberFormat="1" applyFont="1" applyBorder="1" applyAlignment="1">
      <alignment vertical="top" wrapText="1"/>
    </xf>
    <xf numFmtId="0" fontId="19" fillId="0" borderId="4" xfId="0" applyFont="1" applyBorder="1" applyAlignment="1">
      <alignment horizontal="left" vertical="top"/>
    </xf>
    <xf numFmtId="164" fontId="19" fillId="0" borderId="0" xfId="2" quotePrefix="1" applyNumberFormat="1" applyFont="1" applyAlignment="1">
      <alignment vertical="top" wrapText="1"/>
    </xf>
    <xf numFmtId="0" fontId="2" fillId="0" borderId="4" xfId="1" applyBorder="1" applyAlignment="1">
      <alignment horizontal="left" vertical="top" wrapText="1"/>
    </xf>
    <xf numFmtId="0" fontId="22" fillId="0" borderId="2" xfId="1" applyFont="1" applyFill="1" applyBorder="1" applyAlignment="1">
      <alignment horizontal="left" vertical="top" wrapText="1"/>
    </xf>
    <xf numFmtId="0" fontId="22" fillId="0" borderId="2" xfId="1" applyFont="1" applyBorder="1" applyAlignment="1">
      <alignment horizontal="left" vertical="top" wrapText="1"/>
    </xf>
    <xf numFmtId="0" fontId="4" fillId="2" borderId="2" xfId="0" applyFont="1" applyFill="1" applyBorder="1" applyAlignment="1">
      <alignment horizontal="left" vertical="top" wrapText="1"/>
    </xf>
    <xf numFmtId="0" fontId="19" fillId="0" borderId="8" xfId="0" applyFont="1" applyBorder="1"/>
    <xf numFmtId="0" fontId="4" fillId="0" borderId="8" xfId="0" applyFont="1" applyBorder="1" applyAlignment="1">
      <alignment horizontal="left" vertical="top" wrapText="1"/>
    </xf>
    <xf numFmtId="0" fontId="2" fillId="0" borderId="8" xfId="1" applyBorder="1" applyAlignment="1">
      <alignment horizontal="left" vertical="top" wrapText="1"/>
    </xf>
    <xf numFmtId="0" fontId="19" fillId="0" borderId="8" xfId="0" applyFont="1" applyBorder="1" applyAlignment="1">
      <alignment horizontal="left" vertical="top" wrapText="1"/>
    </xf>
    <xf numFmtId="0" fontId="19" fillId="0" borderId="8" xfId="0" quotePrefix="1" applyFont="1" applyBorder="1" applyAlignment="1">
      <alignment horizontal="left" vertical="top" wrapText="1"/>
    </xf>
    <xf numFmtId="164" fontId="19" fillId="0" borderId="8" xfId="2" quotePrefix="1" applyNumberFormat="1" applyFont="1" applyBorder="1" applyAlignment="1">
      <alignment vertical="top" wrapText="1"/>
    </xf>
    <xf numFmtId="3" fontId="19" fillId="0" borderId="8" xfId="0" applyNumberFormat="1" applyFont="1" applyBorder="1" applyAlignment="1">
      <alignment horizontal="left" vertical="top" wrapText="1"/>
    </xf>
    <xf numFmtId="14" fontId="19" fillId="0" borderId="8" xfId="0" applyNumberFormat="1" applyFont="1" applyBorder="1" applyAlignment="1">
      <alignment horizontal="left" vertical="top" wrapText="1"/>
    </xf>
    <xf numFmtId="0" fontId="19" fillId="0" borderId="1" xfId="0" applyFont="1" applyBorder="1"/>
    <xf numFmtId="0" fontId="23" fillId="0" borderId="1" xfId="0" applyFont="1" applyBorder="1" applyAlignment="1">
      <alignment horizontal="center" vertical="center" wrapText="1"/>
    </xf>
    <xf numFmtId="0" fontId="24" fillId="0" borderId="1" xfId="0" applyFont="1" applyBorder="1"/>
    <xf numFmtId="0" fontId="18" fillId="4" borderId="4" xfId="1" applyFont="1" applyFill="1" applyBorder="1" applyAlignment="1">
      <alignment horizontal="left" vertical="top" wrapText="1"/>
    </xf>
    <xf numFmtId="165" fontId="1" fillId="4" borderId="9" xfId="0" applyNumberFormat="1" applyFont="1" applyFill="1" applyBorder="1" applyAlignment="1">
      <alignment horizontal="left" vertical="top" wrapText="1"/>
    </xf>
    <xf numFmtId="0" fontId="1" fillId="4" borderId="4" xfId="0" quotePrefix="1" applyFont="1" applyFill="1" applyBorder="1" applyAlignment="1">
      <alignment horizontal="left" vertical="top" wrapText="1"/>
    </xf>
    <xf numFmtId="164" fontId="1" fillId="4" borderId="0" xfId="2" applyNumberFormat="1" applyFont="1" applyFill="1" applyAlignment="1">
      <alignment horizontal="left" vertical="top"/>
    </xf>
    <xf numFmtId="165" fontId="1" fillId="4" borderId="10" xfId="0" applyNumberFormat="1" applyFont="1" applyFill="1" applyBorder="1" applyAlignment="1">
      <alignment horizontal="left" vertical="top" wrapText="1"/>
    </xf>
    <xf numFmtId="164" fontId="1" fillId="4" borderId="2" xfId="2" applyNumberFormat="1" applyFont="1" applyFill="1" applyBorder="1" applyAlignment="1">
      <alignment horizontal="left" vertical="top" wrapText="1"/>
    </xf>
    <xf numFmtId="164" fontId="1" fillId="4" borderId="2" xfId="2" applyNumberFormat="1" applyFont="1" applyFill="1" applyBorder="1" applyAlignment="1">
      <alignment horizontal="left" vertical="top"/>
    </xf>
    <xf numFmtId="0" fontId="18" fillId="4" borderId="2" xfId="1" applyFont="1" applyFill="1" applyBorder="1" applyAlignment="1">
      <alignment horizontal="left" vertical="top" wrapText="1"/>
    </xf>
    <xf numFmtId="0" fontId="1" fillId="4" borderId="2" xfId="0" applyFont="1" applyFill="1" applyBorder="1" applyAlignment="1">
      <alignment horizontal="left" vertical="top"/>
    </xf>
    <xf numFmtId="0" fontId="18" fillId="0" borderId="2" xfId="1" applyFont="1" applyBorder="1" applyAlignment="1">
      <alignment horizontal="left" vertical="top" wrapText="1"/>
    </xf>
    <xf numFmtId="164" fontId="1" fillId="0" borderId="2" xfId="2" applyNumberFormat="1" applyFont="1" applyBorder="1" applyAlignment="1">
      <alignment horizontal="left" vertical="top" wrapText="1"/>
    </xf>
    <xf numFmtId="164" fontId="1" fillId="0" borderId="4" xfId="2" applyNumberFormat="1" applyFont="1" applyBorder="1" applyAlignment="1">
      <alignment horizontal="left" vertical="top" wrapText="1"/>
    </xf>
    <xf numFmtId="0" fontId="18" fillId="2" borderId="2" xfId="1" applyFont="1" applyFill="1" applyBorder="1" applyAlignment="1">
      <alignment horizontal="left" vertical="top" wrapText="1"/>
    </xf>
    <xf numFmtId="164" fontId="1" fillId="0" borderId="2" xfId="2" applyNumberFormat="1" applyFont="1" applyBorder="1" applyAlignment="1">
      <alignment vertical="top" wrapText="1"/>
    </xf>
    <xf numFmtId="0" fontId="18" fillId="0" borderId="4" xfId="1" applyFont="1" applyBorder="1" applyAlignment="1">
      <alignment horizontal="left" vertical="top" wrapText="1"/>
    </xf>
    <xf numFmtId="0" fontId="18" fillId="0" borderId="0" xfId="1" applyFont="1" applyBorder="1" applyAlignment="1">
      <alignment horizontal="left" vertical="top" wrapText="1"/>
    </xf>
    <xf numFmtId="164" fontId="1" fillId="0" borderId="0" xfId="2" applyNumberFormat="1" applyFont="1" applyBorder="1" applyAlignment="1">
      <alignment horizontal="left" vertical="top" wrapText="1"/>
    </xf>
    <xf numFmtId="14" fontId="19" fillId="4" borderId="2" xfId="0" applyNumberFormat="1" applyFont="1" applyFill="1" applyBorder="1" applyAlignment="1">
      <alignment horizontal="left" vertical="top" wrapText="1"/>
    </xf>
    <xf numFmtId="164" fontId="1" fillId="0" borderId="0" xfId="2" applyNumberFormat="1" applyFont="1" applyBorder="1" applyAlignment="1">
      <alignment vertical="top" wrapText="1"/>
    </xf>
    <xf numFmtId="3" fontId="1" fillId="4" borderId="2" xfId="0" applyNumberFormat="1" applyFont="1" applyFill="1" applyBorder="1" applyAlignment="1">
      <alignment horizontal="right" vertical="top" wrapText="1"/>
    </xf>
    <xf numFmtId="0" fontId="18" fillId="4" borderId="0" xfId="1" applyFont="1" applyFill="1" applyBorder="1" applyAlignment="1">
      <alignment horizontal="left" vertical="top" wrapText="1"/>
    </xf>
    <xf numFmtId="0" fontId="18" fillId="2" borderId="2" xfId="0" applyFont="1" applyFill="1" applyBorder="1" applyAlignment="1">
      <alignment horizontal="left" vertical="top" wrapText="1"/>
    </xf>
    <xf numFmtId="164" fontId="1" fillId="0" borderId="2" xfId="2" applyNumberFormat="1" applyFont="1" applyBorder="1" applyAlignment="1">
      <alignment horizontal="left" vertical="top"/>
    </xf>
    <xf numFmtId="0" fontId="18" fillId="4" borderId="8" xfId="1" applyFont="1" applyFill="1" applyBorder="1" applyAlignment="1">
      <alignment horizontal="left" vertical="top" wrapText="1"/>
    </xf>
    <xf numFmtId="0" fontId="18" fillId="0" borderId="8" xfId="1" applyFont="1" applyBorder="1" applyAlignment="1">
      <alignment horizontal="left" vertical="top" wrapText="1"/>
    </xf>
    <xf numFmtId="1" fontId="1" fillId="0" borderId="8" xfId="2" quotePrefix="1" applyNumberFormat="1" applyFont="1" applyBorder="1" applyAlignment="1">
      <alignment vertical="top" wrapText="1"/>
    </xf>
    <xf numFmtId="164" fontId="1" fillId="0" borderId="8" xfId="2" applyNumberFormat="1" applyFont="1" applyBorder="1" applyAlignment="1">
      <alignment horizontal="left" vertical="top" wrapText="1"/>
    </xf>
    <xf numFmtId="14" fontId="1" fillId="4" borderId="8" xfId="0" applyNumberFormat="1" applyFont="1" applyFill="1" applyBorder="1" applyAlignment="1">
      <alignment horizontal="left" vertical="top" wrapText="1"/>
    </xf>
    <xf numFmtId="0" fontId="7" fillId="0" borderId="11" xfId="0" applyFont="1" applyBorder="1" applyAlignment="1">
      <alignment horizontal="center" vertical="center" wrapText="1"/>
    </xf>
    <xf numFmtId="14" fontId="1" fillId="2" borderId="12" xfId="0" applyNumberFormat="1" applyFont="1" applyFill="1" applyBorder="1" applyAlignment="1">
      <alignment horizontal="left" vertical="top" wrapText="1"/>
    </xf>
    <xf numFmtId="166" fontId="1" fillId="4" borderId="2" xfId="0" applyNumberFormat="1" applyFont="1" applyFill="1" applyBorder="1" applyAlignment="1">
      <alignment horizontal="left" vertical="top" wrapText="1"/>
    </xf>
    <xf numFmtId="0" fontId="1" fillId="0" borderId="2" xfId="0" applyFont="1" applyBorder="1" applyAlignment="1">
      <alignment wrapText="1"/>
    </xf>
    <xf numFmtId="0" fontId="25" fillId="0" borderId="4" xfId="1" applyFont="1" applyFill="1" applyBorder="1" applyAlignment="1">
      <alignment horizontal="left" vertical="top" wrapText="1"/>
    </xf>
    <xf numFmtId="0" fontId="25" fillId="0" borderId="2" xfId="1" applyFont="1" applyFill="1" applyBorder="1" applyAlignment="1">
      <alignment horizontal="left" vertical="top" wrapText="1"/>
    </xf>
    <xf numFmtId="0" fontId="18" fillId="4" borderId="8" xfId="0" applyFont="1" applyFill="1" applyBorder="1" applyAlignment="1">
      <alignment horizontal="left" vertical="top" wrapText="1"/>
    </xf>
    <xf numFmtId="166" fontId="1" fillId="4" borderId="8" xfId="0" applyNumberFormat="1" applyFont="1" applyFill="1" applyBorder="1" applyAlignment="1">
      <alignment horizontal="left" vertical="top" wrapText="1"/>
    </xf>
    <xf numFmtId="1" fontId="26" fillId="0" borderId="2" xfId="2" applyNumberFormat="1" applyFont="1" applyFill="1" applyBorder="1" applyAlignment="1">
      <alignment horizontal="left" vertical="top" wrapText="1"/>
    </xf>
    <xf numFmtId="0" fontId="25" fillId="0" borderId="2" xfId="1" applyFont="1" applyBorder="1" applyAlignment="1">
      <alignment horizontal="left" vertical="top" wrapText="1"/>
    </xf>
    <xf numFmtId="1" fontId="1" fillId="0" borderId="4" xfId="2" applyNumberFormat="1" applyFont="1" applyFill="1" applyBorder="1" applyAlignment="1">
      <alignment horizontal="left" vertical="top" wrapText="1"/>
    </xf>
    <xf numFmtId="0" fontId="25" fillId="4" borderId="2" xfId="1" applyFont="1" applyFill="1" applyBorder="1" applyAlignment="1">
      <alignment horizontal="left" vertical="top" wrapText="1"/>
    </xf>
    <xf numFmtId="14" fontId="6" fillId="4" borderId="2" xfId="0" applyNumberFormat="1" applyFont="1" applyFill="1" applyBorder="1" applyAlignment="1">
      <alignment horizontal="left" vertical="top"/>
    </xf>
    <xf numFmtId="0" fontId="6" fillId="4" borderId="4" xfId="0" applyFont="1" applyFill="1" applyBorder="1" applyAlignment="1">
      <alignment horizontal="left" vertical="top" wrapText="1"/>
    </xf>
    <xf numFmtId="14" fontId="1" fillId="6" borderId="2" xfId="0" applyNumberFormat="1" applyFont="1" applyFill="1" applyBorder="1" applyAlignment="1">
      <alignment horizontal="left" vertical="top" wrapText="1"/>
    </xf>
    <xf numFmtId="14" fontId="1" fillId="6" borderId="13" xfId="0" applyNumberFormat="1" applyFont="1" applyFill="1" applyBorder="1" applyAlignment="1">
      <alignment horizontal="left" vertical="top" wrapText="1"/>
    </xf>
    <xf numFmtId="14" fontId="1" fillId="4" borderId="12" xfId="0" applyNumberFormat="1" applyFont="1" applyFill="1" applyBorder="1" applyAlignment="1">
      <alignment horizontal="left" vertical="top" wrapText="1"/>
    </xf>
    <xf numFmtId="166" fontId="1" fillId="0" borderId="8" xfId="0" applyNumberFormat="1" applyFont="1" applyBorder="1" applyAlignment="1">
      <alignment horizontal="left" vertical="top" wrapText="1"/>
    </xf>
    <xf numFmtId="164" fontId="1" fillId="6" borderId="2" xfId="2" applyNumberFormat="1" applyFont="1" applyFill="1" applyBorder="1" applyAlignment="1">
      <alignment horizontal="left" vertical="top" wrapText="1"/>
    </xf>
    <xf numFmtId="164" fontId="1" fillId="6" borderId="2" xfId="2" applyNumberFormat="1" applyFont="1" applyFill="1" applyBorder="1" applyAlignment="1">
      <alignment vertical="top" wrapText="1"/>
    </xf>
    <xf numFmtId="0" fontId="1" fillId="4" borderId="2" xfId="0" applyFont="1" applyFill="1" applyBorder="1" applyAlignment="1">
      <alignment horizontal="center" vertical="top" wrapText="1"/>
    </xf>
    <xf numFmtId="0" fontId="1" fillId="4" borderId="0" xfId="0" applyFont="1" applyFill="1" applyAlignment="1">
      <alignment horizontal="left" vertical="top" wrapText="1"/>
    </xf>
    <xf numFmtId="1" fontId="1" fillId="0" borderId="4" xfId="0" quotePrefix="1" applyNumberFormat="1" applyFont="1" applyBorder="1" applyAlignment="1">
      <alignment horizontal="right" vertical="top" wrapText="1"/>
    </xf>
    <xf numFmtId="0" fontId="6" fillId="0" borderId="14" xfId="0" applyFont="1" applyBorder="1"/>
    <xf numFmtId="0" fontId="7" fillId="7" borderId="1" xfId="0" applyFont="1" applyFill="1" applyBorder="1" applyAlignment="1">
      <alignment horizontal="center" vertical="center" wrapText="1"/>
    </xf>
    <xf numFmtId="3" fontId="1" fillId="4" borderId="2" xfId="0" applyNumberFormat="1" applyFont="1" applyFill="1" applyBorder="1" applyAlignment="1">
      <alignment horizontal="left" vertical="top" wrapText="1"/>
    </xf>
    <xf numFmtId="3" fontId="1" fillId="4" borderId="2" xfId="0" quotePrefix="1" applyNumberFormat="1" applyFont="1" applyFill="1" applyBorder="1" applyAlignment="1">
      <alignment horizontal="left" vertical="top" wrapText="1"/>
    </xf>
    <xf numFmtId="0" fontId="1" fillId="4" borderId="2" xfId="0" quotePrefix="1" applyFont="1" applyFill="1" applyBorder="1" applyAlignment="1">
      <alignment horizontal="left" vertical="top"/>
    </xf>
    <xf numFmtId="0" fontId="1" fillId="4" borderId="14" xfId="0" applyFont="1" applyFill="1" applyBorder="1" applyAlignment="1">
      <alignment horizontal="left" vertical="top" wrapText="1"/>
    </xf>
    <xf numFmtId="0" fontId="1" fillId="4" borderId="14" xfId="0" applyFont="1" applyFill="1" applyBorder="1"/>
    <xf numFmtId="0" fontId="6" fillId="4" borderId="14" xfId="0" applyFont="1" applyFill="1" applyBorder="1"/>
    <xf numFmtId="14" fontId="15" fillId="4" borderId="2" xfId="0" applyNumberFormat="1" applyFont="1" applyFill="1" applyBorder="1" applyAlignment="1">
      <alignment horizontal="left" vertical="top" wrapText="1"/>
    </xf>
    <xf numFmtId="0" fontId="1" fillId="4" borderId="2" xfId="0" applyFont="1" applyFill="1" applyBorder="1" applyAlignment="1">
      <alignment wrapText="1"/>
    </xf>
    <xf numFmtId="0" fontId="1" fillId="4" borderId="2" xfId="0" applyFont="1" applyFill="1" applyBorder="1" applyAlignment="1">
      <alignment vertical="top" wrapText="1"/>
    </xf>
    <xf numFmtId="0" fontId="6" fillId="4" borderId="2" xfId="0" applyFont="1" applyFill="1" applyBorder="1" applyAlignment="1">
      <alignment vertical="top" wrapText="1"/>
    </xf>
    <xf numFmtId="0" fontId="27" fillId="8" borderId="2" xfId="0" applyFont="1" applyFill="1" applyBorder="1" applyAlignment="1">
      <alignment horizontal="left" vertical="top" wrapText="1"/>
    </xf>
    <xf numFmtId="0" fontId="6" fillId="4" borderId="2" xfId="0" applyFont="1" applyFill="1" applyBorder="1" applyAlignment="1">
      <alignment horizontal="left" vertical="top" wrapText="1"/>
    </xf>
    <xf numFmtId="1" fontId="1" fillId="4" borderId="2" xfId="0" applyNumberFormat="1" applyFont="1" applyFill="1" applyBorder="1" applyAlignment="1">
      <alignment horizontal="left" vertical="top"/>
    </xf>
    <xf numFmtId="14" fontId="1" fillId="4" borderId="2" xfId="0" quotePrefix="1" applyNumberFormat="1" applyFont="1" applyFill="1" applyBorder="1" applyAlignment="1">
      <alignment horizontal="left" vertical="top"/>
    </xf>
    <xf numFmtId="1" fontId="1" fillId="4" borderId="2" xfId="2" applyNumberFormat="1" applyFont="1" applyFill="1" applyBorder="1" applyAlignment="1">
      <alignment horizontal="left" vertical="top" wrapText="1"/>
    </xf>
    <xf numFmtId="0" fontId="1" fillId="7" borderId="2" xfId="0" applyFont="1" applyFill="1" applyBorder="1" applyAlignment="1">
      <alignment horizontal="left" vertical="top" wrapText="1"/>
    </xf>
    <xf numFmtId="0" fontId="1" fillId="7" borderId="0" xfId="0" applyFont="1" applyFill="1"/>
    <xf numFmtId="0" fontId="1" fillId="7" borderId="2" xfId="0" applyFont="1" applyFill="1" applyBorder="1"/>
    <xf numFmtId="0" fontId="6" fillId="7" borderId="2" xfId="0" applyFont="1" applyFill="1" applyBorder="1"/>
    <xf numFmtId="0" fontId="6" fillId="7" borderId="0" xfId="0" applyFont="1" applyFill="1"/>
    <xf numFmtId="0" fontId="6" fillId="7" borderId="3" xfId="0" applyFont="1" applyFill="1" applyBorder="1"/>
    <xf numFmtId="0" fontId="7" fillId="7" borderId="16" xfId="0" applyFont="1" applyFill="1" applyBorder="1" applyAlignment="1">
      <alignment horizontal="center" vertical="center" wrapText="1"/>
    </xf>
    <xf numFmtId="0" fontId="1" fillId="7" borderId="17" xfId="0" applyFont="1" applyFill="1" applyBorder="1"/>
    <xf numFmtId="0" fontId="6" fillId="7" borderId="17" xfId="0" applyFont="1" applyFill="1" applyBorder="1"/>
    <xf numFmtId="0" fontId="1" fillId="7" borderId="15" xfId="0" applyFont="1" applyFill="1" applyBorder="1"/>
    <xf numFmtId="0" fontId="6" fillId="7" borderId="14" xfId="0" applyFont="1" applyFill="1" applyBorder="1"/>
    <xf numFmtId="0" fontId="6" fillId="7" borderId="18" xfId="0" applyFont="1" applyFill="1" applyBorder="1"/>
    <xf numFmtId="0" fontId="1" fillId="7" borderId="2" xfId="0" applyFont="1" applyFill="1" applyBorder="1" applyAlignment="1">
      <alignment horizontal="left" vertical="top"/>
    </xf>
    <xf numFmtId="0" fontId="6" fillId="7" borderId="15" xfId="0" applyFont="1" applyFill="1" applyBorder="1"/>
    <xf numFmtId="0" fontId="6" fillId="7" borderId="19" xfId="0" applyFont="1" applyFill="1" applyBorder="1"/>
    <xf numFmtId="0" fontId="1" fillId="0" borderId="20" xfId="0" applyFont="1" applyBorder="1" applyAlignment="1">
      <alignment horizontal="left" vertical="top" wrapText="1"/>
    </xf>
    <xf numFmtId="3" fontId="5" fillId="0" borderId="21" xfId="0" applyNumberFormat="1" applyFont="1" applyBorder="1" applyAlignment="1">
      <alignment horizontal="center" vertical="center" wrapText="1"/>
    </xf>
    <xf numFmtId="3" fontId="26" fillId="4" borderId="2" xfId="0" applyNumberFormat="1" applyFont="1" applyFill="1" applyBorder="1" applyAlignment="1">
      <alignment horizontal="left" vertical="top" wrapText="1"/>
    </xf>
    <xf numFmtId="0" fontId="13" fillId="4" borderId="2" xfId="0" applyFont="1" applyFill="1" applyBorder="1" applyAlignment="1">
      <alignment horizontal="left" vertical="top" wrapText="1"/>
    </xf>
    <xf numFmtId="0" fontId="14" fillId="0" borderId="0" xfId="0" applyFont="1" applyAlignment="1">
      <alignment horizontal="left" vertical="center"/>
    </xf>
    <xf numFmtId="0" fontId="11" fillId="3" borderId="0" xfId="0" applyFont="1" applyFill="1" applyAlignment="1">
      <alignment horizontal="left" vertical="center"/>
    </xf>
    <xf numFmtId="0" fontId="15" fillId="0" borderId="0" xfId="0" applyFont="1" applyAlignment="1">
      <alignment horizontal="left" vertical="top" wrapText="1"/>
    </xf>
    <xf numFmtId="1" fontId="1" fillId="0" borderId="2" xfId="2" applyNumberFormat="1" applyFont="1" applyFill="1" applyBorder="1" applyAlignment="1">
      <alignment horizontal="left" vertical="top"/>
    </xf>
    <xf numFmtId="14" fontId="1" fillId="2" borderId="13" xfId="0" applyNumberFormat="1" applyFont="1" applyFill="1" applyBorder="1" applyAlignment="1">
      <alignment horizontal="left" vertical="top" wrapText="1"/>
    </xf>
    <xf numFmtId="15" fontId="1" fillId="4" borderId="2" xfId="0" applyNumberFormat="1" applyFont="1" applyFill="1" applyBorder="1" applyAlignment="1">
      <alignment horizontal="left" vertical="top" wrapText="1"/>
    </xf>
    <xf numFmtId="3" fontId="26" fillId="4" borderId="2" xfId="0" quotePrefix="1" applyNumberFormat="1" applyFont="1" applyFill="1" applyBorder="1" applyAlignment="1">
      <alignment horizontal="left" vertical="top" wrapText="1"/>
    </xf>
    <xf numFmtId="1" fontId="1" fillId="6" borderId="2" xfId="2" quotePrefix="1" applyNumberFormat="1" applyFont="1" applyFill="1" applyBorder="1" applyAlignment="1">
      <alignment horizontal="left" vertical="top" wrapText="1"/>
    </xf>
    <xf numFmtId="14" fontId="1" fillId="6" borderId="2" xfId="0" applyNumberFormat="1" applyFont="1" applyFill="1" applyBorder="1" applyAlignment="1">
      <alignment horizontal="left" vertical="top"/>
    </xf>
    <xf numFmtId="0" fontId="1" fillId="4" borderId="2" xfId="1" applyFont="1" applyFill="1" applyBorder="1" applyAlignment="1">
      <alignment horizontal="left" vertical="top" wrapText="1"/>
    </xf>
    <xf numFmtId="0" fontId="1" fillId="4" borderId="4" xfId="1" applyFont="1" applyFill="1" applyBorder="1" applyAlignment="1">
      <alignment horizontal="left" vertical="top" wrapText="1"/>
    </xf>
    <xf numFmtId="0" fontId="1" fillId="4" borderId="14" xfId="1" applyFont="1" applyFill="1" applyBorder="1" applyAlignment="1">
      <alignment horizontal="left" vertical="top" wrapText="1"/>
    </xf>
    <xf numFmtId="14" fontId="1" fillId="4" borderId="2" xfId="1" applyNumberFormat="1" applyFont="1" applyFill="1" applyBorder="1" applyAlignment="1">
      <alignment horizontal="left" vertical="top" wrapText="1"/>
    </xf>
  </cellXfs>
  <cellStyles count="4">
    <cellStyle name="Komma" xfId="2" builtinId="3"/>
    <cellStyle name="Komma 2" xfId="3" xr:uid="{A9D8F2F6-1BA2-4C1D-863E-8688297B7294}"/>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Investitionsimpuls über Zeit</c:v>
          </c:tx>
          <c:spPr>
            <a:ln w="28575" cap="rnd">
              <a:solidFill>
                <a:schemeClr val="accent1"/>
              </a:solidFill>
              <a:round/>
            </a:ln>
            <a:effectLst/>
          </c:spPr>
          <c:marker>
            <c:symbol val="circle"/>
            <c:size val="5"/>
            <c:spPr>
              <a:solidFill>
                <a:schemeClr val="accent1"/>
              </a:solidFill>
              <a:ln w="9525">
                <a:solidFill>
                  <a:schemeClr val="accent1"/>
                </a:solidFill>
              </a:ln>
              <a:effectLst/>
            </c:spPr>
          </c:marker>
          <c:cat>
            <c:multiLvlStrRef>
              <c:f>InvestitionsA_2023_Updates!$N$1:$U$1</c:f>
            </c:multiLvlStrRef>
          </c:cat>
          <c:val>
            <c:numRef>
              <c:f>InvestitionsA_2023_Updates!$N$45:$U$45</c:f>
            </c:numRef>
          </c:val>
          <c:smooth val="0"/>
          <c:extLst>
            <c:ext xmlns:c16="http://schemas.microsoft.com/office/drawing/2014/chart" uri="{C3380CC4-5D6E-409C-BE32-E72D297353CC}">
              <c16:uniqueId val="{00000000-4521-45CD-B017-49769F7C3433}"/>
            </c:ext>
          </c:extLst>
        </c:ser>
        <c:dLbls>
          <c:showLegendKey val="0"/>
          <c:showVal val="0"/>
          <c:showCatName val="0"/>
          <c:showSerName val="0"/>
          <c:showPercent val="0"/>
          <c:showBubbleSize val="0"/>
        </c:dLbls>
        <c:marker val="1"/>
        <c:smooth val="0"/>
        <c:axId val="97450976"/>
        <c:axId val="97452416"/>
      </c:lineChart>
      <c:catAx>
        <c:axId val="9745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7452416"/>
        <c:crosses val="autoZero"/>
        <c:auto val="1"/>
        <c:lblAlgn val="ctr"/>
        <c:lblOffset val="100"/>
        <c:noMultiLvlLbl val="0"/>
      </c:catAx>
      <c:valAx>
        <c:axId val="97452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74509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14</xdr:row>
      <xdr:rowOff>179070</xdr:rowOff>
    </xdr:from>
    <xdr:to>
      <xdr:col>4</xdr:col>
      <xdr:colOff>664845</xdr:colOff>
      <xdr:row>18</xdr:row>
      <xdr:rowOff>131969</xdr:rowOff>
    </xdr:to>
    <xdr:pic>
      <xdr:nvPicPr>
        <xdr:cNvPr id="11" name="Grafik 2">
          <a:extLst>
            <a:ext uri="{FF2B5EF4-FFF2-40B4-BE49-F238E27FC236}">
              <a16:creationId xmlns:a16="http://schemas.microsoft.com/office/drawing/2014/main" id="{E3547747-7428-92CC-9C3C-DBE15513F9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4922520"/>
          <a:ext cx="3829050" cy="764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419100</xdr:colOff>
      <xdr:row>47</xdr:row>
      <xdr:rowOff>0</xdr:rowOff>
    </xdr:from>
    <xdr:to>
      <xdr:col>19</xdr:col>
      <xdr:colOff>190500</xdr:colOff>
      <xdr:row>58</xdr:row>
      <xdr:rowOff>44450</xdr:rowOff>
    </xdr:to>
    <xdr:graphicFrame macro="">
      <xdr:nvGraphicFramePr>
        <xdr:cNvPr id="2" name="Diagramm 1">
          <a:extLst>
            <a:ext uri="{FF2B5EF4-FFF2-40B4-BE49-F238E27FC236}">
              <a16:creationId xmlns:a16="http://schemas.microsoft.com/office/drawing/2014/main" id="{44986A08-0175-4269-861A-5510121C96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Gerrit Schröter" id="{7BFB47C3-0246-4842-A324-1BFCFDC9A90F}" userId="S::Gerrit.Schroeter@dezernatzukunft.org::4d2970a2-f359-47dc-b960-5d9efe99cdf0" providerId="AD"/>
</personList>
</file>

<file path=xl/theme/theme1.xml><?xml version="1.0" encoding="utf-8"?>
<a:theme xmlns:a="http://schemas.openxmlformats.org/drawingml/2006/main" name="Office Theme">
  <a:themeElements>
    <a:clrScheme name="DZ-Farben">
      <a:dk1>
        <a:sysClr val="windowText" lastClr="000000"/>
      </a:dk1>
      <a:lt1>
        <a:sysClr val="window" lastClr="FFFFFF"/>
      </a:lt1>
      <a:dk2>
        <a:srgbClr val="323232"/>
      </a:dk2>
      <a:lt2>
        <a:srgbClr val="E3DED1"/>
      </a:lt2>
      <a:accent1>
        <a:srgbClr val="181C44"/>
      </a:accent1>
      <a:accent2>
        <a:srgbClr val="51275F"/>
      </a:accent2>
      <a:accent3>
        <a:srgbClr val="88536F"/>
      </a:accent3>
      <a:accent4>
        <a:srgbClr val="BE4776"/>
      </a:accent4>
      <a:accent5>
        <a:srgbClr val="EE6174"/>
      </a:accent5>
      <a:accent6>
        <a:srgbClr val="CDCADC"/>
      </a:accent6>
      <a:hlink>
        <a:srgbClr val="181C44"/>
      </a:hlink>
      <a:folHlink>
        <a:srgbClr val="88536F"/>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2" dT="2024-07-16T16:14:38.80" personId="{7BFB47C3-0246-4842-A324-1BFCFDC9A90F}" id="{943F10E6-1DF9-4C93-BDCA-A6B064B8EC9D}">
    <text>Laut Medienberichten hat die Anlage eine IT-Leistung von 96 MW. Nach der "Data centre costs trends" Übericht von Turner&amp;Townsend (https://reports.turnerandtownsend.com/dcci-2023/data-centre-cost-trends) betrugen 2023 die Baukosten pro Watt in Berlin 9,77 $. Umgerechnet in den 2024 Dollar Wert, entspricht dies 10,07 $ (Stand: 11.07.24) und wiederum 9,23 € (Stand: 15.07.24). Somit ergibt sich eine geschätzte Investitionssumme von 886.080.000 Millionen Euro.</text>
    <extLst>
      <x:ext xmlns:xltc2="http://schemas.microsoft.com/office/spreadsheetml/2020/threadedcomments2" uri="{F7C98A9C-CBB3-438F-8F68-D28B6AF4A901}">
        <xltc2:checksum>3279850545</xltc2:checksum>
        <xltc2:hyperlink startIndex="130" length="71" url="https://reports.turnerandtownsend.com/dcci-2023/data-centre-cost-trends"/>
      </x:ext>
    </extLst>
  </threadedComment>
  <threadedComment ref="F30" dT="2025-01-17T15:38:23.26" personId="{7BFB47C3-0246-4842-A324-1BFCFDC9A90F}" id="{F2F8E643-183B-47BB-B115-6AEF0B00A8B3}">
    <text xml:space="preserve">Der Wert ist geschätzt, wir haben uns an der günstigsten Investitionssumme pro MW orientiert, die vergleichbare Ankündigungen dieses Jahr hatten. Dies ist in dem Fall der Elektrolyseur von H2APEX, bei dem circa 1,25 Mio. € pro MW angesetzt wurden. Wenn die Fördersumme die Schätzung übersteigt, wird die Fördersumme angegeben. </text>
  </threadedComment>
  <threadedComment ref="F32" dT="2025-01-22T15:34:46.56" personId="{7BFB47C3-0246-4842-A324-1BFCFDC9A90F}" id="{28C2A36E-B4B6-4181-B0F9-6ECC24B79BE6}">
    <text xml:space="preserve">Eine genaue Zahl liegt nicht vor, es ist jedoch von einem dreistelligen Betrag in Millionenhöhe die Rede. </text>
  </threadedComment>
  <threadedComment ref="F33" dT="2025-01-10T10:24:18.58" personId="{7BFB47C3-0246-4842-A324-1BFCFDC9A90F}" id="{85BA166C-E6AF-439F-B881-E80B2F01C181}">
    <text>RWE Spricht von einem mittleren dreistelligen Millionen-Betrag an Eigenleistung. Es wurden 500 Mio. € angesetzt.</text>
  </threadedComment>
  <threadedComment ref="F36" dT="2025-01-17T15:38:34.56" personId="{7BFB47C3-0246-4842-A324-1BFCFDC9A90F}" id="{ADEC706C-D81F-4182-A812-13D19CE21A39}">
    <text xml:space="preserve">Der Wert ist geschätzt, wir haben uns an der günstigsten Investitionssumme pro MW orientiert, die vergleichbare Ankündigungen dieses Jahr hatten. Dies ist in dem Fall der Elektrolyseur von H2APEX, bei dem circa 1,25 Mio. € pro MW angesetzt wurden. Wenn die Fördersumme die Schätzung übersteigt, wird die Fördersumme angegeben. </text>
  </threadedComment>
  <threadedComment ref="G36" dT="2025-01-23T10:52:12.93" personId="{7BFB47C3-0246-4842-A324-1BFCFDC9A90F}" id="{A1913717-F574-4D1B-8D30-37BC529514BB}">
    <text>Der genaue Wert wird nicht genannt. Schätzung anhand der Zahlen für das Verbundprojekt in Lingen.</text>
  </threadedComment>
  <threadedComment ref="F40" dT="2025-01-17T15:38:40.91" personId="{7BFB47C3-0246-4842-A324-1BFCFDC9A90F}" id="{9DA3B620-4148-428C-8664-2E01AA66D332}">
    <text xml:space="preserve">Der Wert ist geschätzt, wir haben uns an der günstigsten Investitionssumme pro MW orientiert, die vergleichbare Ankündigungen dieses Jahr hatten. Dies ist in dem Fall der Elektrolyseur von H2APEX, bei dem circa 1,25 Mio. € pro MW angesetzt wurden. Wenn die Fördersumme die Schätzung übersteigt, wird die Fördersumme angegeben. </text>
  </threadedComment>
</ThreadedComments>
</file>

<file path=xl/threadedComments/threadedComment2.xml><?xml version="1.0" encoding="utf-8"?>
<ThreadedComments xmlns="http://schemas.microsoft.com/office/spreadsheetml/2018/threadedcomments" xmlns:x="http://schemas.openxmlformats.org/spreadsheetml/2006/main">
  <threadedComment ref="F22" dT="2024-07-16T16:14:38.80" personId="{7BFB47C3-0246-4842-A324-1BFCFDC9A90F}" id="{2E87C95E-8DEA-4344-A153-4C2A64BF5924}">
    <text>Laut Medienberichten hat die Anlage eine IT-Leistung von 96 MW. Nach der "Data centre costs trends" Übericht von Turner&amp;Townsend (https://reports.turnerandtownsend.com/dcci-2023/data-centre-cost-trends) betrugen 2023 die Baukosten pro Watt in Berlin 9,77 $. Umgerechnet in den 2024 Dollar Wert, entspricht dies 10,07 $ (Stand: 11.07.24) und wiederum 9,23 € (Stand: 15.07.24). Somit ergibt sich eine geschätzte Investitionssumme von 886.080.000 Millionen Euro.</text>
    <extLst>
      <x:ext xmlns:xltc2="http://schemas.microsoft.com/office/spreadsheetml/2020/threadedcomments2" uri="{F7C98A9C-CBB3-438F-8F68-D28B6AF4A901}">
        <xltc2:checksum>3279850545</xltc2:checksum>
        <xltc2:hyperlink startIndex="130" length="71" url="https://reports.turnerandtownsend.com/dcci-2023/data-centre-cost-trends"/>
      </x:ext>
    </extLst>
  </threadedComment>
</ThreadedComments>
</file>

<file path=xl/threadedComments/threadedComment3.xml><?xml version="1.0" encoding="utf-8"?>
<ThreadedComments xmlns="http://schemas.microsoft.com/office/spreadsheetml/2018/threadedcomments" xmlns:x="http://schemas.openxmlformats.org/spreadsheetml/2006/main">
  <threadedComment ref="F22" dT="2024-07-16T16:14:38.80" personId="{7BFB47C3-0246-4842-A324-1BFCFDC9A90F}" id="{B6059B74-5350-405B-938D-23945751EAAA}">
    <text>Laut Medienberichten hat die Anlage eine IT-Leistung von 96 MW. Nach der "Data centre costs trends" Übericht von Turner&amp;Townsend (https://reports.turnerandtownsend.com/dcci-2023/data-centre-cost-trends) betrugen 2023 die Baukosten pro Watt in Berlin 9,77 $. Umgerechnet in den 2024 Dollar Wert, entspricht dies 10,07 $ (Stand: 11.07.24) und wiederum 9,23 € (Stand: 15.07.24). Somit ergibt sich eine geschätzte Investitionssumme von 886.080.000 Millionen Euro.</text>
    <extLst>
      <x:ext xmlns:xltc2="http://schemas.microsoft.com/office/spreadsheetml/2020/threadedcomments2" uri="{F7C98A9C-CBB3-438F-8F68-D28B6AF4A901}">
        <xltc2:checksum>3279850545</xltc2:checksum>
        <xltc2:hyperlink startIndex="130" length="71" url="https://reports.turnerandtownsend.com/dcci-2023/data-centre-cost-trends"/>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handelsblatt.com/technik/it-internet/aws-amazon-tochter-investiert-in-brandenburg-fast-acht-milliarden-euro/100037582.html" TargetMode="External"/><Relationship Id="rId13" Type="http://schemas.openxmlformats.org/officeDocument/2006/relationships/hyperlink" Target="https://www.energate-messenger.de/news/244701/amprion-macht-milliardendeal-mit-sumitomo-electric" TargetMode="External"/><Relationship Id="rId18" Type="http://schemas.microsoft.com/office/2017/10/relationships/threadedComment" Target="../threadedComments/threadedComment1.xml"/><Relationship Id="rId3" Type="http://schemas.openxmlformats.org/officeDocument/2006/relationships/hyperlink" Target="https://www.moz.de/lokales/erkner/gigafactory-gruenheide-buergerbefragung-zu-tesla-_-so-soll-die-fragestellung-lauten-72354931.html" TargetMode="External"/><Relationship Id="rId7" Type="http://schemas.openxmlformats.org/officeDocument/2006/relationships/hyperlink" Target="https://www.ewe.com/de/media-center/pressemitteilungen/2022/10/ewe-plant-wasserstofferzeugung-im-kraftwerksmastab-in-ostfriesland-ewe-ag" TargetMode="External"/><Relationship Id="rId12" Type="http://schemas.openxmlformats.org/officeDocument/2006/relationships/hyperlink" Target="https://www.noz.de/lokales/lingen/artikel/amprion-kann-mit-bau-von-konverter-in-lingen-beginnen-47717994" TargetMode="External"/><Relationship Id="rId17" Type="http://schemas.openxmlformats.org/officeDocument/2006/relationships/comments" Target="../comments1.xml"/><Relationship Id="rId2" Type="http://schemas.openxmlformats.org/officeDocument/2006/relationships/hyperlink" Target="https://ec.europa.eu/commission/presscorner/detail/en/ip_23_6823" TargetMode="External"/><Relationship Id="rId16" Type="http://schemas.openxmlformats.org/officeDocument/2006/relationships/vmlDrawing" Target="../drawings/vmlDrawing1.vml"/><Relationship Id="rId1" Type="http://schemas.openxmlformats.org/officeDocument/2006/relationships/hyperlink" Target="https://www.mopo.de/im-norden/milliarden-investitionen-sollen-dieser-abgehaengten-region-einen-riesenschub-geben/" TargetMode="External"/><Relationship Id="rId6" Type="http://schemas.openxmlformats.org/officeDocument/2006/relationships/hyperlink" Target="https://www1.wdr.de/nachrichten/rheinland/gewerbepark-weeze-100.html" TargetMode="External"/><Relationship Id="rId11" Type="http://schemas.openxmlformats.org/officeDocument/2006/relationships/hyperlink" Target="https://www.energy4climate.nrw/aktuelles/newsroom/rwe-bietet-ab-2025-gruenen-wasserstoff-aus-lingen-an" TargetMode="External"/><Relationship Id="rId5" Type="http://schemas.openxmlformats.org/officeDocument/2006/relationships/hyperlink" Target="https://www.enbw.com/unternehmen/konzern/energieerzeugung/neubau-und-projekte/kraftwerk-heilbronn/projekttagebuch.html" TargetMode="External"/><Relationship Id="rId15" Type="http://schemas.openxmlformats.org/officeDocument/2006/relationships/printerSettings" Target="../printerSettings/printerSettings1.bin"/><Relationship Id="rId10" Type="http://schemas.openxmlformats.org/officeDocument/2006/relationships/hyperlink" Target="https://www.tennet.eu/de/news/suedostlink-50hertz-und-tennet-erhalten-baugenehmigung-fuer-insgesamt-129-kilometer-der" TargetMode="External"/><Relationship Id="rId4" Type="http://schemas.openxmlformats.org/officeDocument/2006/relationships/hyperlink" Target="https://entwicklungsstadt.de/ausbau-in-gruenheide-tesla-plant-deutschlands-groesstes-autowerk/" TargetMode="External"/><Relationship Id="rId9" Type="http://schemas.openxmlformats.org/officeDocument/2006/relationships/hyperlink" Target="https://www.solarserver.de/2024/11/19/electric-hydrogen-200-mw-elektrolyseur-uniper-wilhelmshaven/" TargetMode="External"/><Relationship Id="rId14" Type="http://schemas.openxmlformats.org/officeDocument/2006/relationships/hyperlink" Target="https://www.rwe.com/forschung-und-entwicklung/wasserstoff-projekte/wasserstoff-projekt-get-h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handelsblatt.com/technik/it-internet/aws-amazon-tochter-investiert-in-brandenburg-fast-acht-milliarden-euro/100037582.html" TargetMode="External"/><Relationship Id="rId3" Type="http://schemas.openxmlformats.org/officeDocument/2006/relationships/hyperlink" Target="https://www.moz.de/lokales/erkner/gigafactory-gruenheide-buergerbefragung-zu-tesla-_-so-soll-die-fragestellung-lauten-72354931.html" TargetMode="External"/><Relationship Id="rId7" Type="http://schemas.openxmlformats.org/officeDocument/2006/relationships/hyperlink" Target="https://www.ewe.com/de/media-center/pressemitteilungen/2022/10/ewe-plant-wasserstofferzeugung-im-kraftwerksmastab-in-ostfriesland-ewe-ag" TargetMode="External"/><Relationship Id="rId12" Type="http://schemas.microsoft.com/office/2017/10/relationships/threadedComment" Target="../threadedComments/threadedComment2.xml"/><Relationship Id="rId2" Type="http://schemas.openxmlformats.org/officeDocument/2006/relationships/hyperlink" Target="https://ec.europa.eu/commission/presscorner/detail/en/ip_23_6823" TargetMode="External"/><Relationship Id="rId1" Type="http://schemas.openxmlformats.org/officeDocument/2006/relationships/hyperlink" Target="https://www.mopo.de/im-norden/milliarden-investitionen-sollen-dieser-abgehaengten-region-einen-riesenschub-geben/" TargetMode="External"/><Relationship Id="rId6" Type="http://schemas.openxmlformats.org/officeDocument/2006/relationships/hyperlink" Target="https://www1.wdr.de/nachrichten/rheinland/gewerbepark-weeze-100.html" TargetMode="External"/><Relationship Id="rId11" Type="http://schemas.openxmlformats.org/officeDocument/2006/relationships/comments" Target="../comments2.xml"/><Relationship Id="rId5" Type="http://schemas.openxmlformats.org/officeDocument/2006/relationships/hyperlink" Target="https://www.enbw.com/unternehmen/konzern/energieerzeugung/neubau-und-projekte/kraftwerk-heilbronn/projekttagebuch.html" TargetMode="External"/><Relationship Id="rId10" Type="http://schemas.openxmlformats.org/officeDocument/2006/relationships/vmlDrawing" Target="../drawings/vmlDrawing2.vml"/><Relationship Id="rId4" Type="http://schemas.openxmlformats.org/officeDocument/2006/relationships/hyperlink" Target="https://entwicklungsstadt.de/ausbau-in-gruenheide-tesla-plant-deutschlands-groesstes-autowerk/" TargetMode="External"/><Relationship Id="rId9"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handelsblatt.com/technik/it-internet/aws-amazon-tochter-investiert-in-brandenburg-fast-acht-milliarden-euro/100037582.html" TargetMode="External"/><Relationship Id="rId3" Type="http://schemas.openxmlformats.org/officeDocument/2006/relationships/hyperlink" Target="https://www.moz.de/lokales/erkner/gigafactory-gruenheide-buergerbefragung-zu-tesla-_-so-soll-die-fragestellung-lauten-72354931.html" TargetMode="External"/><Relationship Id="rId7" Type="http://schemas.openxmlformats.org/officeDocument/2006/relationships/hyperlink" Target="https://www.ewe.com/de/media-center/pressemitteilungen/2022/10/ewe-plant-wasserstofferzeugung-im-kraftwerksmastab-in-ostfriesland-ewe-ag" TargetMode="External"/><Relationship Id="rId12" Type="http://schemas.microsoft.com/office/2017/10/relationships/threadedComment" Target="../threadedComments/threadedComment3.xml"/><Relationship Id="rId2" Type="http://schemas.openxmlformats.org/officeDocument/2006/relationships/hyperlink" Target="https://ec.europa.eu/commission/presscorner/detail/en/ip_23_6823" TargetMode="External"/><Relationship Id="rId1" Type="http://schemas.openxmlformats.org/officeDocument/2006/relationships/hyperlink" Target="https://www.mopo.de/im-norden/milliarden-investitionen-sollen-dieser-abgehaengten-region-einen-riesenschub-geben/" TargetMode="External"/><Relationship Id="rId6" Type="http://schemas.openxmlformats.org/officeDocument/2006/relationships/hyperlink" Target="https://www1.wdr.de/nachrichten/rheinland/gewerbepark-weeze-100.html" TargetMode="External"/><Relationship Id="rId11" Type="http://schemas.openxmlformats.org/officeDocument/2006/relationships/comments" Target="../comments3.xml"/><Relationship Id="rId5" Type="http://schemas.openxmlformats.org/officeDocument/2006/relationships/hyperlink" Target="https://www.enbw.com/unternehmen/konzern/energieerzeugung/neubau-und-projekte/kraftwerk-heilbronn/projekttagebuch.html" TargetMode="External"/><Relationship Id="rId10" Type="http://schemas.openxmlformats.org/officeDocument/2006/relationships/vmlDrawing" Target="../drawings/vmlDrawing3.vml"/><Relationship Id="rId4" Type="http://schemas.openxmlformats.org/officeDocument/2006/relationships/hyperlink" Target="https://entwicklungsstadt.de/ausbau-in-gruenheide-tesla-plant-deutschlands-groesstes-autowerk/"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6" Type="http://schemas.openxmlformats.org/officeDocument/2006/relationships/hyperlink" Target="https://www.finanznachrichten.de/nachrichten-2023-12/60914992-vulcan-energy-resources-limited-positives-votum-des-stadtrats-fuer-eine-geothermie-und-lithiumextraktionsanlage-248.htm" TargetMode="External"/><Relationship Id="rId21" Type="http://schemas.openxmlformats.org/officeDocument/2006/relationships/hyperlink" Target="https://www.handelsblatt.com/unternehmen/energie/stromnetzbetreiber-tennet-will-milliardensumme-in-umspannwerke-investieren/29410714.html" TargetMode="External"/><Relationship Id="rId42" Type="http://schemas.openxmlformats.org/officeDocument/2006/relationships/hyperlink" Target="https://www.t-12online.de/finanzen/boerse/ticker/aktie-im-fokus-aurubis-unter-druck-nach-bekanntgabe-von-investitionsplaenen/0DAF1800F7BEDDF5/" TargetMode="External"/><Relationship Id="rId47" Type="http://schemas.openxmlformats.org/officeDocument/2006/relationships/hyperlink" Target="https://www.pv-magazine.de/2023/07/10/bosch-erhaelt-161-millionen-euro-foerderung-fuer-aufbau-von-brennstoffzellen-fertigung/" TargetMode="External"/><Relationship Id="rId63" Type="http://schemas.openxmlformats.org/officeDocument/2006/relationships/hyperlink" Target="https://www.edl.poerner.de/fr/news-edl/edl-pressemeldung/news/gruenes-licht-fuer-hykero/?tx_news_pi1%5Bcontroller%5D=News&amp;tx_news_pi1%5Baction%5D=detail&amp;cHash=978cf933f4d2a358ec75d97f4d95bbcf" TargetMode="External"/><Relationship Id="rId68" Type="http://schemas.openxmlformats.org/officeDocument/2006/relationships/hyperlink" Target="https://www.handelsblatt.com/politik/deutschland/industriepolitik-habeck-sagt-stahlhuetten-im-saarland-26-milliarden-euro-subventionen-zu/100003057.html" TargetMode="External"/><Relationship Id="rId16" Type="http://schemas.openxmlformats.org/officeDocument/2006/relationships/hyperlink" Target="https://www.faz.net/aktuell/rhein-main/wirtschaft/vulcan-energy-resources-gewinnt-lithium-in-frankfurt-hoechst-19225909.html" TargetMode="External"/><Relationship Id="rId11" Type="http://schemas.openxmlformats.org/officeDocument/2006/relationships/hyperlink" Target="https://h2-news.eu/industrie/salcos-salzgitter-bestellt-100-mw-elektrolyseur-bei-andritz/" TargetMode="External"/><Relationship Id="rId32" Type="http://schemas.openxmlformats.org/officeDocument/2006/relationships/hyperlink" Target="https://www.sueddeutsche.de/wirtschaft/wolfspeed-ensdorf-chipfabrik-1.5743468" TargetMode="External"/><Relationship Id="rId37" Type="http://schemas.openxmlformats.org/officeDocument/2006/relationships/hyperlink" Target="https://www.umwelt.niedersachsen.de/startseite/aktuelles/pressemitteilungen/pi-029-besuch-salzgitter-220629.html" TargetMode="External"/><Relationship Id="rId53" Type="http://schemas.openxmlformats.org/officeDocument/2006/relationships/hyperlink" Target="https://www.sueddeutsche.de/wissen/medizin-tuebingen-curevac-investiert-bis-zu-150-millionen-euro-in-neue-anlage-dpa.urn-newsml-dpa-com-20090101-231003-99-425577" TargetMode="External"/><Relationship Id="rId58" Type="http://schemas.openxmlformats.org/officeDocument/2006/relationships/hyperlink" Target="https://www.automobil-industrie.vogel.de/bmw-investiert-in-batterie-testzentrum-wackersdorf-a-de1d9915e8baf81b68c5339a3cea28a2/" TargetMode="External"/><Relationship Id="rId74" Type="http://schemas.openxmlformats.org/officeDocument/2006/relationships/hyperlink" Target="https://www.bmwk.de/Redaktion/DE/Pressemitteilungen/2023/07/20230720-europaeische-kommission-genehmigt-bislang-groesstes-dekarbonisierungsprojekt-in-deutschland.html" TargetMode="External"/><Relationship Id="rId79" Type="http://schemas.openxmlformats.org/officeDocument/2006/relationships/hyperlink" Target="https://www.mdr.de/nachrichten/sachsen/dresden/dresden-radebeul/infineon-halbleiter-habeck-baerbock-100.html" TargetMode="External"/><Relationship Id="rId5" Type="http://schemas.openxmlformats.org/officeDocument/2006/relationships/hyperlink" Target="https://www.wochenspiegellive.de/kreis-bernkastel-wittlich/artikel/wittlich-250-millionen-fuer-den-groessten-akku-der-republik" TargetMode="External"/><Relationship Id="rId61" Type="http://schemas.openxmlformats.org/officeDocument/2006/relationships/hyperlink" Target="https://www.sueddeutsche.de/wirtschaft/luftverkehr-leipzig-grossanlage-fuer-gruenes-flugbenzin-in-leipzig-geplant-dpa.urn-newsml-dpa-com-20090101-231023-99-673818" TargetMode="External"/><Relationship Id="rId82" Type="http://schemas.openxmlformats.org/officeDocument/2006/relationships/printerSettings" Target="../printerSettings/printerSettings4.bin"/><Relationship Id="rId19" Type="http://schemas.openxmlformats.org/officeDocument/2006/relationships/hyperlink" Target="https://www.gabot.de/ansicht/bayer-220-millionen-euro-fuer-pflanzenschutz-made-in-europe-424794.html" TargetMode="External"/><Relationship Id="rId14" Type="http://schemas.openxmlformats.org/officeDocument/2006/relationships/hyperlink" Target="https://www.n-tv.de/mediathek/videos/wirtschaft/Habeck-ueberreicht-Bosch-Foerderbescheid-fuer-Wasserstoff-article24250485.html" TargetMode="External"/><Relationship Id="rId22" Type="http://schemas.openxmlformats.org/officeDocument/2006/relationships/hyperlink" Target="https://www.braunschweiger-zeitung.de/salzgitter/article240760556/Spatenstich-fuer-die-Zukunft-auf-Salzgitters-Huettengelaende.html" TargetMode="External"/><Relationship Id="rId27" Type="http://schemas.openxmlformats.org/officeDocument/2006/relationships/hyperlink" Target="https://www.sueddeutsche.de/wirtschaft/energie-duisburg-gross-elektrolyse-iqony-und-eu-vereinbaren-foerderung-dpa.urn-newsml-dpa-com-20090101-231215-99-313057" TargetMode="External"/><Relationship Id="rId30" Type="http://schemas.openxmlformats.org/officeDocument/2006/relationships/hyperlink" Target="https://www.wiwo.de/unternehmen/energie/stromnetzbetreiber-tennet-will-milliardensumme-in-umspannwerke-investieren/29410910.html" TargetMode="External"/><Relationship Id="rId35" Type="http://schemas.openxmlformats.org/officeDocument/2006/relationships/hyperlink" Target="https://www.saechsische.de/wirtschaft/unternehmen/infineon-will-eine-milliarde-euro-vom-staat-fuer-dresdner-chipfabrik-5822317.html" TargetMode="External"/><Relationship Id="rId43" Type="http://schemas.openxmlformats.org/officeDocument/2006/relationships/hyperlink" Target="https://www.elektroauto-news.net/news/acc-batteriefabrik-kaiserslautern" TargetMode="External"/><Relationship Id="rId48" Type="http://schemas.openxmlformats.org/officeDocument/2006/relationships/hyperlink" Target="https://www.energate-messenger.de/news/234282/bosch-erhaelt-160-mio.-euro-fuer-brennstoffzellenhochlauf" TargetMode="External"/><Relationship Id="rId56" Type="http://schemas.openxmlformats.org/officeDocument/2006/relationships/hyperlink" Target="https://www.ingenieur.de/fachmedien/bwk/energiespeicher/solarstrom-soll-auch-nachts-fliessen/" TargetMode="External"/><Relationship Id="rId64" Type="http://schemas.openxmlformats.org/officeDocument/2006/relationships/hyperlink" Target="https://www.medienservice.sachsen.de/medien/news/1058558" TargetMode="External"/><Relationship Id="rId69" Type="http://schemas.openxmlformats.org/officeDocument/2006/relationships/hyperlink" Target="https://www.zeit.de/news/2023-11/15/saar-landtag-dringt-auf-foerderbescheide-fuer-gruenen-stahl" TargetMode="External"/><Relationship Id="rId77" Type="http://schemas.openxmlformats.org/officeDocument/2006/relationships/hyperlink" Target="https://www.vdi-nachrichten.com/wirtschaft/unternehmen/thyssenkrupp-setzt-ueber-800-millionen-euro-fuer-anlagenmodernisierung-ein/" TargetMode="External"/><Relationship Id="rId8" Type="http://schemas.openxmlformats.org/officeDocument/2006/relationships/hyperlink" Target="https://www.berliner-zeitung.de/mensch-metropole/datacenter-fuer-eine-milliarde-euro-in-lichtenberg-entsteht-berlins-groesstes-rechenzentrum-li.363459" TargetMode="External"/><Relationship Id="rId51" Type="http://schemas.openxmlformats.org/officeDocument/2006/relationships/hyperlink" Target="https://www.abendblatt.de/wirtschaft/article238241393/Gruener-Wasserstoff-in-Hamburg-entsteht-eine-Zukunftsfabrik.html" TargetMode="External"/><Relationship Id="rId72" Type="http://schemas.openxmlformats.org/officeDocument/2006/relationships/hyperlink" Target="https://www.mdr.de/nachrichten/sachsen-anhalt/magdeburg/harz/daimler-truck-halberstadt-ansiedlung-100.html" TargetMode="External"/><Relationship Id="rId80" Type="http://schemas.openxmlformats.org/officeDocument/2006/relationships/hyperlink" Target="https://www.mdr.de/nachrichten/sachsen-anhalt/magdeburg/magdeburg/zuschuesse-intel-gesichert-ampel-102.html" TargetMode="External"/><Relationship Id="rId3" Type="http://schemas.openxmlformats.org/officeDocument/2006/relationships/hyperlink" Target="https://www1.wdr.de/nachrichten/ruhrgebiet/bundeswirtschaftsminister-habeck-besuch-thyssenkrupp-duisburg-100.html" TargetMode="External"/><Relationship Id="rId12" Type="http://schemas.openxmlformats.org/officeDocument/2006/relationships/hyperlink" Target="https://www.deutschlandfunk.de/rheinmetall-beginnt-mit-bau-von-fabrik-fuer-f-35-teile-in-weeze-102.html" TargetMode="External"/><Relationship Id="rId17" Type="http://schemas.openxmlformats.org/officeDocument/2006/relationships/hyperlink" Target="https://www.swr.de/swraktuell/rheinland-pfalz/ludwigshafen/versuchsanlage-zur-lithiumgewinnung-am-geothermiekraftwerk-landau-in-betrieb-100.html" TargetMode="External"/><Relationship Id="rId25" Type="http://schemas.openxmlformats.org/officeDocument/2006/relationships/hyperlink" Target="https://www.automobil-industrie.vogel.de/kartellamt-tsmc-chipfabrik-dresden-bosch-infineon-nxp-a-6fcca0d005057e1518f7408df254f5f7/" TargetMode="External"/><Relationship Id="rId33" Type="http://schemas.openxmlformats.org/officeDocument/2006/relationships/hyperlink" Target="https://www.saarbruecker-zeitung.de/saarland/saar-wirtschaft/wolfspeed-und-zf-milliarden-chipfabrik-im-saarland-geplant_aid-84049583" TargetMode="External"/><Relationship Id="rId38" Type="http://schemas.openxmlformats.org/officeDocument/2006/relationships/hyperlink" Target="https://www.lr-online.de/lausitz/guben/rock-tech-in-guben-letzte-huerde-fuer-ersten-lithium-konverter-in-europa-ist-genommen-72317093.html" TargetMode="External"/><Relationship Id="rId46" Type="http://schemas.openxmlformats.org/officeDocument/2006/relationships/hyperlink" Target="https://www.progroup.ag/newsroom/umweltfreundliche-energie-fuer-progroup-standort-in-sandersdorf-brehna-baustart-von-waste-to-energy-kraftwerk" TargetMode="External"/><Relationship Id="rId59" Type="http://schemas.openxmlformats.org/officeDocument/2006/relationships/hyperlink" Target="https://www.mz.de/lokal/bitterfeld/warum-das-geplante-kraftwerk-bei-anwohnern-in-thalheim-und-sandersdorf-neue-angste-weckt-3258337" TargetMode="External"/><Relationship Id="rId67" Type="http://schemas.openxmlformats.org/officeDocument/2006/relationships/hyperlink" Target="https://www.energate-messenger.de/news/238977/2-6-mrd.-euro-fuer-gruenen-stahl-aus-dem-saarland" TargetMode="External"/><Relationship Id="rId20" Type="http://schemas.openxmlformats.org/officeDocument/2006/relationships/hyperlink" Target="https://www.siemens-energy.com/de/de/home/pressemitteilungen/milliardenauftrag-siemens-energy-liefert-technik-fuer-drei-offshore-netzanbindungen-in-der-nordsee.html" TargetMode="External"/><Relationship Id="rId41" Type="http://schemas.openxmlformats.org/officeDocument/2006/relationships/hyperlink" Target="https://www.n-tv.de/wirtschaft/Chip-Fabrik-von-TSMC-bei-Dresden-rueckt-naeher-article23988993.html" TargetMode="External"/><Relationship Id="rId54" Type="http://schemas.openxmlformats.org/officeDocument/2006/relationships/hyperlink" Target="https://www.oz-online.de/artikel/1407469/Lithium-Raffinerie-fuer-Emden-Livista-hat-Vertrag-unterschrieben" TargetMode="External"/><Relationship Id="rId62" Type="http://schemas.openxmlformats.org/officeDocument/2006/relationships/hyperlink" Target="https://www.rheinpfalz.de/wirtschaft_artikel,-us-pharmariese-plant-neues-werk-in-alzey-_arid,5578562.html" TargetMode="External"/><Relationship Id="rId70" Type="http://schemas.openxmlformats.org/officeDocument/2006/relationships/hyperlink" Target="https://www.mdr.de/nachrichten/sachsen-anhalt/magdeburg/harz/halberstadt-baustart-daimler-truck-neues-gewerbegebiet-100.html" TargetMode="External"/><Relationship Id="rId75" Type="http://schemas.openxmlformats.org/officeDocument/2006/relationships/hyperlink" Target="https://www.rbb24.de/studiofrankfurt/wirtschaft/2023/08/eisenhuettenstadt-arcelormittal-planung-co2-arme-produktion.html" TargetMode="External"/><Relationship Id="rId1" Type="http://schemas.openxmlformats.org/officeDocument/2006/relationships/hyperlink" Target="https://www.tagesschau.de/wirtschaft/technologie/gruener-stahl-thyssenkrupp-100.html" TargetMode="External"/><Relationship Id="rId6" Type="http://schemas.openxmlformats.org/officeDocument/2006/relationships/hyperlink" Target="https://www.sueddeutsche.de/bayern/bayern-bmw-e-mobiliitaet-strasskirchen-megafabrik-1.5984196" TargetMode="External"/><Relationship Id="rId15" Type="http://schemas.openxmlformats.org/officeDocument/2006/relationships/hyperlink" Target="https://www.boerse-online.de/nachrichten/rohstoffe/vulcan-energy-resources-zum-start-mehr-lithium-als-bislang-gedacht-aber-20326469.html" TargetMode="External"/><Relationship Id="rId23" Type="http://schemas.openxmlformats.org/officeDocument/2006/relationships/hyperlink" Target="https://rp-online.de/nrw/staedte/kevelaer/rheinmetall-vertrag-fuer-bau-der-kampfjetfabrik-in-weeze-steht_aid-103163825" TargetMode="External"/><Relationship Id="rId28" Type="http://schemas.openxmlformats.org/officeDocument/2006/relationships/hyperlink" Target="https://www.merkur.de/lokales/weilheim/penzberg-ort29272/neues-produktionszentrum-von-roche-in-penzberg-ausschuss-stimmt-600-millionen-euro-bau-zu-92712858.html" TargetMode="External"/><Relationship Id="rId36" Type="http://schemas.openxmlformats.org/officeDocument/2006/relationships/hyperlink" Target="https://www.mdr.de/nachrichten/sachsen/dresden/dresden-radebeul/infineon-fabrik-neubau-halbleiter-chip-100.html" TargetMode="External"/><Relationship Id="rId49" Type="http://schemas.openxmlformats.org/officeDocument/2006/relationships/hyperlink" Target="https://www.sueddeutsche.de/wirtschaft/metallindustrie-grossheringen-viega-baut-thueringer-standort-kraeftig-aus-dpa.urn-newsml-dpa-com-20090101-230904-99-73358" TargetMode="External"/><Relationship Id="rId57" Type="http://schemas.openxmlformats.org/officeDocument/2006/relationships/hyperlink" Target="https://www.mdr.de/nachrichten/sachsen-anhalt/magdeburg/salzland/batteriespeicher-bauprojekt-erneuerbare-energie-solar-wind-100.html" TargetMode="External"/><Relationship Id="rId10" Type="http://schemas.openxmlformats.org/officeDocument/2006/relationships/hyperlink" Target="https://www.faz.net/aktuell/wirtschaft/unternehmen/gruener-stahl-eine-gewaltige-wette-in-salzgitter-18832388.html" TargetMode="External"/><Relationship Id="rId31" Type="http://schemas.openxmlformats.org/officeDocument/2006/relationships/hyperlink" Target="https://www.produktion.de/wirtschaft/infineon-setzt-startschuss-fuer-neues-werk-in-dresden-574.html" TargetMode="External"/><Relationship Id="rId44" Type="http://schemas.openxmlformats.org/officeDocument/2006/relationships/hyperlink" Target="https://www.nordzucker.com/de/wp-content/uploads/sites/2/2023/11/231120-PI-PBI-DE-final.pdf" TargetMode="External"/><Relationship Id="rId52" Type="http://schemas.openxmlformats.org/officeDocument/2006/relationships/hyperlink" Target="https://www.schwaebische-post.de/baden-wuerttemberg/wirtschaft-regional/mehr-als-eine-viertelmilliarde-euro-foerderung-fuer-zeiss-92343002.html" TargetMode="External"/><Relationship Id="rId60" Type="http://schemas.openxmlformats.org/officeDocument/2006/relationships/hyperlink" Target="https://www.edl.poerner.de/news-edl/edl-pressemeldung/news/johnson-matthey-und-bp-unterstuetzen-edl-bei-der-herstellung-von-saf/?tx_news_pi1%5Bcontroller%5D=News&amp;tx_news_pi1%5Baction%5D=detail&amp;cHash=a0f88f99141859fa7e06a2ed0f00e065" TargetMode="External"/><Relationship Id="rId65" Type="http://schemas.openxmlformats.org/officeDocument/2006/relationships/hyperlink" Target="https://edelstahlaktuell.de/hykero-anlage-edl-wahlt-ft-cans-technologie-von-johnson-matthey-und-bp/" TargetMode="External"/><Relationship Id="rId73" Type="http://schemas.openxmlformats.org/officeDocument/2006/relationships/hyperlink" Target="https://www.butenunbinnen.de/stahlwerk-subventionen-gruener-stahl-bremen-eu-100.html" TargetMode="External"/><Relationship Id="rId78" Type="http://schemas.openxmlformats.org/officeDocument/2006/relationships/hyperlink" Target="https://www.intel.de/content/www/de/de/newsroom/resources/eu-news-2022-press-kit.html" TargetMode="External"/><Relationship Id="rId81" Type="http://schemas.openxmlformats.org/officeDocument/2006/relationships/hyperlink" Target="https://www.zdf.de/nachrichten/politik/intel-staatsmittel-subvention-chip-fabrik-magdeburg-100.html" TargetMode="External"/><Relationship Id="rId4" Type="http://schemas.openxmlformats.org/officeDocument/2006/relationships/hyperlink" Target="https://www.electrive.net/2023/10/04/livista-pachtet-areal-fuer-lithium-raffinerie-in-emden/" TargetMode="External"/><Relationship Id="rId9" Type="http://schemas.openxmlformats.org/officeDocument/2006/relationships/hyperlink" Target="https://www.mdr.de/nachrichten/sachsen-anhalt/dessau/bitterfeld/papierfabrik-heizkraftwerk-thalheim-100.html" TargetMode="External"/><Relationship Id="rId13" Type="http://schemas.openxmlformats.org/officeDocument/2006/relationships/hyperlink" Target="https://www.digital-manufacturing-magazin.de/siemens-investiert-milliarde-und-legt-grundstein-fuer-industrielles-metaverse/" TargetMode="External"/><Relationship Id="rId18" Type="http://schemas.openxmlformats.org/officeDocument/2006/relationships/hyperlink" Target="https://www.tagesschau.de/inland/regional/saarland/sr-bund-darf-geplante-wolfspeed-chipfabrik-in-ensdorf-foerdern-100.html" TargetMode="External"/><Relationship Id="rId39" Type="http://schemas.openxmlformats.org/officeDocument/2006/relationships/hyperlink" Target="https://www.rbb24.de/studiocottbus/wirtschaft/2023/03/rock-tech-unternehmen-spatenstich-guben-lithiumfabrik-.html" TargetMode="External"/><Relationship Id="rId34" Type="http://schemas.openxmlformats.org/officeDocument/2006/relationships/hyperlink" Target="https://www.sueddeutsche.de/wirtschaft/thyssenkrupp-duisburg-stahl-direktreduktionsanlage-metz-eu-wuest-subventionen-1.5760800" TargetMode="External"/><Relationship Id="rId50" Type="http://schemas.openxmlformats.org/officeDocument/2006/relationships/hyperlink" Target="https://www.buschhueter.de/gruener-wasserstoff-spitzentechnologie-aus-rahlstedt/" TargetMode="External"/><Relationship Id="rId55" Type="http://schemas.openxmlformats.org/officeDocument/2006/relationships/hyperlink" Target="https://www.swr.de/swraktuell/rheinland-pfalz/trier/batteriespeicherwerk-in-wittlich-wengerohr-hightech-projekt-100.html" TargetMode="External"/><Relationship Id="rId76" Type="http://schemas.openxmlformats.org/officeDocument/2006/relationships/hyperlink" Target="https://www.enbw.com/unternehmen/konzern/energieerzeugung/neubau-und-projekte/kraftwerk-heilbronn/projekttagebuch.html" TargetMode="External"/><Relationship Id="rId7" Type="http://schemas.openxmlformats.org/officeDocument/2006/relationships/hyperlink" Target="https://www.spiegel.de/wirtschaft/unternehmen/siemens-investiert-in-deutschland-und-kritisiert-zugleich-den-standort-a-bf04b876-7b6f-4482-ab8e-c6fbc7b71095?sara_ref=re-so-app-sh" TargetMode="External"/><Relationship Id="rId71" Type="http://schemas.openxmlformats.org/officeDocument/2006/relationships/hyperlink" Target="https://logistik-heute.de/news/logistikstandort-ersatzteile-fuer-mercedes-benz-lkw-kommen-kuenftig-aus-halberstadt-38849.html" TargetMode="External"/><Relationship Id="rId2" Type="http://schemas.openxmlformats.org/officeDocument/2006/relationships/hyperlink" Target="https://www.spiegel.de/wirtschaft/dresden-wie-die-tsmc-chipfabrik-der-deutschen-wirtschaft-nuetzt-a-14588185-d59a-40bb-82a4-bc2e6ad1a4f4" TargetMode="External"/><Relationship Id="rId29" Type="http://schemas.openxmlformats.org/officeDocument/2006/relationships/hyperlink" Target="https://www.freiepresse.de/erfahrungen/news/bekenntnis-zum-standort-deutschland-siemens-plant-investition-von-einer-milliarde-euro/" TargetMode="External"/><Relationship Id="rId24" Type="http://schemas.openxmlformats.org/officeDocument/2006/relationships/hyperlink" Target="https://www.marktspiegel.de/erlangen/c-lokales/masterplan-zum-campus-wird-weiterentwickelt_a104586" TargetMode="External"/><Relationship Id="rId40" Type="http://schemas.openxmlformats.org/officeDocument/2006/relationships/hyperlink" Target="https://www.maz-online.de/brandenburg/rock-tech-in-brandenburg-baubeginn-fuer-europas-erste-lithium-fabrik-ASJ3VUNSVBCXJIADDXLWM7WR5Q.html" TargetMode="External"/><Relationship Id="rId45" Type="http://schemas.openxmlformats.org/officeDocument/2006/relationships/hyperlink" Target="https://www.stimme.de/regional/hohenlohe/nachrichten/wie-der-netzbooster-in-kupferzell-einmal-aussehen-koennte-art-4443740" TargetMode="External"/><Relationship Id="rId66" Type="http://schemas.openxmlformats.org/officeDocument/2006/relationships/hyperlink" Target="https://www.zfk.de/energie/gas/wasserstoff-projekt-in-duisburg-walsum-erhaelt-zuschlag-bei-eu-foerderung"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marktspiegel.de/erlangen/c-lokales/masterplan-zum-campus-wird-weiterentwickelt_a104586" TargetMode="External"/><Relationship Id="rId21" Type="http://schemas.openxmlformats.org/officeDocument/2006/relationships/hyperlink" Target="https://www.siemens-energy.com/de/de/home/pressemitteilungen/milliardenauftrag-siemens-energy-liefert-technik-fuer-drei-offshore-netzanbindungen-in-der-nordsee.html" TargetMode="External"/><Relationship Id="rId42" Type="http://schemas.openxmlformats.org/officeDocument/2006/relationships/hyperlink" Target="https://www.rbb24.de/studiocottbus/wirtschaft/2023/03/rock-tech-unternehmen-spatenstich-guben-lithiumfabrik-.html" TargetMode="External"/><Relationship Id="rId47" Type="http://schemas.openxmlformats.org/officeDocument/2006/relationships/hyperlink" Target="https://www.nordzucker.com/de/wp-content/uploads/sites/2/2023/11/231120-PI-PBI-DE-final.pdf" TargetMode="External"/><Relationship Id="rId63" Type="http://schemas.openxmlformats.org/officeDocument/2006/relationships/hyperlink" Target="https://www.edl.poerner.de/news-edl/edl-pressemeldung/news/johnson-matthey-und-bp-unterstuetzen-edl-bei-der-herstellung-von-saf/?tx_news_pi1%5Bcontroller%5D=News&amp;tx_news_pi1%5Baction%5D=detail&amp;cHash=a0f88f99141859fa7e06a2ed0f00e065" TargetMode="External"/><Relationship Id="rId68" Type="http://schemas.openxmlformats.org/officeDocument/2006/relationships/hyperlink" Target="https://edelstahlaktuell.de/hykero-anlage-edl-wahlt-ft-cans-technologie-von-johnson-matthey-und-bp/" TargetMode="External"/><Relationship Id="rId16" Type="http://schemas.openxmlformats.org/officeDocument/2006/relationships/hyperlink" Target="https://www.boerse-online.de/nachrichten/rohstoffe/vulcan-energy-resources-zum-start-mehr-lithium-als-bislang-gedacht-aber-20326469.html" TargetMode="External"/><Relationship Id="rId11" Type="http://schemas.openxmlformats.org/officeDocument/2006/relationships/hyperlink" Target="https://h2-news.eu/industrie/salcos-salzgitter-bestellt-100-mw-elektrolyseur-bei-andritz/" TargetMode="External"/><Relationship Id="rId32" Type="http://schemas.openxmlformats.org/officeDocument/2006/relationships/hyperlink" Target="https://www.freiepresse.de/erfahrungen/news/bekenntnis-zum-standort-deutschland-siemens-plant-investition-von-einer-milliarde-euro/" TargetMode="External"/><Relationship Id="rId37" Type="http://schemas.openxmlformats.org/officeDocument/2006/relationships/hyperlink" Target="https://www.sueddeutsche.de/wirtschaft/thyssenkrupp-duisburg-stahl-direktreduktionsanlage-metz-eu-wuest-subventionen-1.5760800" TargetMode="External"/><Relationship Id="rId53" Type="http://schemas.openxmlformats.org/officeDocument/2006/relationships/hyperlink" Target="https://www.buschhueter.de/gruener-wasserstoff-spitzentechnologie-aus-rahlstedt/" TargetMode="External"/><Relationship Id="rId58" Type="http://schemas.openxmlformats.org/officeDocument/2006/relationships/hyperlink" Target="https://www.swr.de/swraktuell/rheinland-pfalz/trier/batteriespeicherwerk-in-wittlich-wengerohr-hightech-projekt-100.html" TargetMode="External"/><Relationship Id="rId74" Type="http://schemas.openxmlformats.org/officeDocument/2006/relationships/hyperlink" Target="https://logistik-heute.de/news/logistikstandort-ersatzteile-fuer-mercedes-benz-lkw-kommen-kuenftig-aus-halberstadt-38849.html" TargetMode="External"/><Relationship Id="rId79" Type="http://schemas.openxmlformats.org/officeDocument/2006/relationships/hyperlink" Target="https://www.enbw.com/unternehmen/konzern/energieerzeugung/neubau-und-projekte/kraftwerk-heilbronn/projekttagebuch.html" TargetMode="External"/><Relationship Id="rId5" Type="http://schemas.openxmlformats.org/officeDocument/2006/relationships/hyperlink" Target="https://www.wochenspiegellive.de/kreis-bernkastel-wittlich/artikel/wittlich-250-millionen-fuer-den-groessten-akku-der-republik" TargetMode="External"/><Relationship Id="rId61" Type="http://schemas.openxmlformats.org/officeDocument/2006/relationships/hyperlink" Target="https://www.automobil-industrie.vogel.de/bmw-investiert-in-batterie-testzentrum-wackersdorf-a-de1d9915e8baf81b68c5339a3cea28a2/" TargetMode="External"/><Relationship Id="rId82" Type="http://schemas.openxmlformats.org/officeDocument/2006/relationships/printerSettings" Target="../printerSettings/printerSettings5.bin"/><Relationship Id="rId19" Type="http://schemas.openxmlformats.org/officeDocument/2006/relationships/hyperlink" Target="https://www.tagesschau.de/inland/regional/saarland/sr-bund-darf-geplante-wolfspeed-chipfabrik-in-ensdorf-foerdern-100.html" TargetMode="External"/><Relationship Id="rId14" Type="http://schemas.openxmlformats.org/officeDocument/2006/relationships/hyperlink" Target="https://www.digital-manufacturing-magazin.de/siemens-investiert-milliarde-und-legt-grundstein-fuer-industrielles-metaverse/" TargetMode="External"/><Relationship Id="rId22" Type="http://schemas.openxmlformats.org/officeDocument/2006/relationships/hyperlink" Target="https://www.handelsblatt.com/unternehmen/energie/stromnetzbetreiber-tennet-will-milliardensumme-in-umspannwerke-investieren/29410714.html" TargetMode="External"/><Relationship Id="rId27" Type="http://schemas.openxmlformats.org/officeDocument/2006/relationships/hyperlink" Target="https://www.automobil-industrie.vogel.de/kartellamt-tsmc-chipfabrik-dresden-bosch-infineon-nxp-a-6fcca0d005057e1518f7408df254f5f7/" TargetMode="External"/><Relationship Id="rId30" Type="http://schemas.openxmlformats.org/officeDocument/2006/relationships/hyperlink" Target="https://www.merkur.de/lokales/weilheim/penzberg-ort29272/neues-produktionszentrum-von-roche-in-penzberg-ausschuss-stimmt-600-millionen-euro-bau-zu-92712858.html" TargetMode="External"/><Relationship Id="rId35" Type="http://schemas.openxmlformats.org/officeDocument/2006/relationships/hyperlink" Target="https://www.sueddeutsche.de/wirtschaft/wolfspeed-ensdorf-chipfabrik-1.5743468" TargetMode="External"/><Relationship Id="rId43" Type="http://schemas.openxmlformats.org/officeDocument/2006/relationships/hyperlink" Target="https://www.maz-online.de/brandenburg/rock-tech-in-brandenburg-baubeginn-fuer-europas-erste-lithium-fabrik-ASJ3VUNSVBCXJIADDXLWM7WR5Q.html" TargetMode="External"/><Relationship Id="rId48" Type="http://schemas.openxmlformats.org/officeDocument/2006/relationships/hyperlink" Target="https://www.stimme.de/regional/hohenlohe/nachrichten/wie-der-netzbooster-in-kupferzell-einmal-aussehen-koennte-art-4443740" TargetMode="External"/><Relationship Id="rId56" Type="http://schemas.openxmlformats.org/officeDocument/2006/relationships/hyperlink" Target="https://www.sueddeutsche.de/wissen/medizin-tuebingen-curevac-investiert-bis-zu-150-millionen-euro-in-neue-anlage-dpa.urn-newsml-dpa-com-20090101-231003-99-425577" TargetMode="External"/><Relationship Id="rId64" Type="http://schemas.openxmlformats.org/officeDocument/2006/relationships/hyperlink" Target="https://www.sueddeutsche.de/wirtschaft/luftverkehr-leipzig-grossanlage-fuer-gruenes-flugbenzin-in-leipzig-geplant-dpa.urn-newsml-dpa-com-20090101-231023-99-673818" TargetMode="External"/><Relationship Id="rId69" Type="http://schemas.openxmlformats.org/officeDocument/2006/relationships/hyperlink" Target="https://www.zfk.de/energie/gas/wasserstoff-projekt-in-duisburg-walsum-erhaelt-zuschlag-bei-eu-foerderung" TargetMode="External"/><Relationship Id="rId77" Type="http://schemas.openxmlformats.org/officeDocument/2006/relationships/hyperlink" Target="https://www.bmwk.de/Redaktion/DE/Pressemitteilungen/2023/07/20230720-europaeische-kommission-genehmigt-bislang-groesstes-dekarbonisierungsprojekt-in-deutschland.html" TargetMode="External"/><Relationship Id="rId8" Type="http://schemas.openxmlformats.org/officeDocument/2006/relationships/hyperlink" Target="https://www.berliner-zeitung.de/mensch-metropole/datacenter-fuer-eine-milliarde-euro-in-lichtenberg-entsteht-berlins-groesstes-rechenzentrum-li.363459" TargetMode="External"/><Relationship Id="rId51" Type="http://schemas.openxmlformats.org/officeDocument/2006/relationships/hyperlink" Target="https://www.energate-messenger.de/news/234282/bosch-erhaelt-160-mio.-euro-fuer-brennstoffzellenhochlauf" TargetMode="External"/><Relationship Id="rId72" Type="http://schemas.openxmlformats.org/officeDocument/2006/relationships/hyperlink" Target="https://www.zeit.de/news/2023-11/15/saar-landtag-dringt-auf-foerderbescheide-fuer-gruenen-stahl" TargetMode="External"/><Relationship Id="rId80" Type="http://schemas.openxmlformats.org/officeDocument/2006/relationships/hyperlink" Target="https://www.intel.de/content/www/de/de/newsroom/resources/eu-news-2022-press-kit.html" TargetMode="External"/><Relationship Id="rId3" Type="http://schemas.openxmlformats.org/officeDocument/2006/relationships/hyperlink" Target="https://www1.wdr.de/nachrichten/ruhrgebiet/bundeswirtschaftsminister-habeck-besuch-thyssenkrupp-duisburg-100.html" TargetMode="External"/><Relationship Id="rId12" Type="http://schemas.openxmlformats.org/officeDocument/2006/relationships/hyperlink" Target="https://www.deutschlandfunk.de/rheinmetall-beginnt-mit-bau-von-fabrik-fuer-f-35-teile-in-weeze-102.html" TargetMode="External"/><Relationship Id="rId17" Type="http://schemas.openxmlformats.org/officeDocument/2006/relationships/hyperlink" Target="https://www.faz.net/aktuell/rhein-main/wirtschaft/vulcan-energy-resources-gewinnt-lithium-in-frankfurt-hoechst-19225909.html" TargetMode="External"/><Relationship Id="rId25" Type="http://schemas.openxmlformats.org/officeDocument/2006/relationships/hyperlink" Target="https://rp-online.de/nrw/staedte/kevelaer/rheinmetall-vertrag-fuer-bau-der-kampfjetfabrik-in-weeze-steht_aid-103163825" TargetMode="External"/><Relationship Id="rId33" Type="http://schemas.openxmlformats.org/officeDocument/2006/relationships/hyperlink" Target="https://www.wiwo.de/unternehmen/energie/stromnetzbetreiber-tennet-will-milliardensumme-in-umspannwerke-investieren/29410910.html" TargetMode="External"/><Relationship Id="rId38" Type="http://schemas.openxmlformats.org/officeDocument/2006/relationships/hyperlink" Target="https://www.saechsische.de/wirtschaft/unternehmen/infineon-will-eine-milliarde-euro-vom-staat-fuer-dresdner-chipfabrik-5822317.html" TargetMode="External"/><Relationship Id="rId46" Type="http://schemas.openxmlformats.org/officeDocument/2006/relationships/hyperlink" Target="https://www.elektroauto-news.net/news/acc-batteriefabrik-kaiserslautern" TargetMode="External"/><Relationship Id="rId59" Type="http://schemas.openxmlformats.org/officeDocument/2006/relationships/hyperlink" Target="https://www.ingenieur.de/fachmedien/bwk/energiespeicher/solarstrom-soll-auch-nachts-fliessen/" TargetMode="External"/><Relationship Id="rId67" Type="http://schemas.openxmlformats.org/officeDocument/2006/relationships/hyperlink" Target="https://www.medienservice.sachsen.de/medien/news/1058558" TargetMode="External"/><Relationship Id="rId20" Type="http://schemas.openxmlformats.org/officeDocument/2006/relationships/hyperlink" Target="https://www.gabot.de/ansicht/bayer-220-millionen-euro-fuer-pflanzenschutz-made-in-europe-424794.html" TargetMode="External"/><Relationship Id="rId41" Type="http://schemas.openxmlformats.org/officeDocument/2006/relationships/hyperlink" Target="https://www.lr-online.de/lausitz/guben/rock-tech-in-guben-letzte-huerde-fuer-ersten-lithium-konverter-in-europa-ist-genommen-72317093.html" TargetMode="External"/><Relationship Id="rId54" Type="http://schemas.openxmlformats.org/officeDocument/2006/relationships/hyperlink" Target="https://www.abendblatt.de/wirtschaft/article238241393/Gruener-Wasserstoff-in-Hamburg-entsteht-eine-Zukunftsfabrik.html" TargetMode="External"/><Relationship Id="rId62" Type="http://schemas.openxmlformats.org/officeDocument/2006/relationships/hyperlink" Target="https://www.mz.de/lokal/bitterfeld/warum-das-geplante-kraftwerk-bei-anwohnern-in-thalheim-und-sandersdorf-neue-angste-weckt-3258337" TargetMode="External"/><Relationship Id="rId70" Type="http://schemas.openxmlformats.org/officeDocument/2006/relationships/hyperlink" Target="https://www.energate-messenger.de/news/238977/2-6-mrd.-euro-fuer-gruenen-stahl-aus-dem-saarland" TargetMode="External"/><Relationship Id="rId75" Type="http://schemas.openxmlformats.org/officeDocument/2006/relationships/hyperlink" Target="https://www.mdr.de/nachrichten/sachsen-anhalt/magdeburg/harz/daimler-truck-halberstadt-ansiedlung-100.html" TargetMode="External"/><Relationship Id="rId83" Type="http://schemas.openxmlformats.org/officeDocument/2006/relationships/drawing" Target="../drawings/drawing2.xml"/><Relationship Id="rId1" Type="http://schemas.openxmlformats.org/officeDocument/2006/relationships/hyperlink" Target="https://www.tagesschau.de/wirtschaft/technologie/gruener-stahl-thyssenkrupp-100.html" TargetMode="External"/><Relationship Id="rId6" Type="http://schemas.openxmlformats.org/officeDocument/2006/relationships/hyperlink" Target="https://www.sueddeutsche.de/bayern/bayern-bmw-e-mobiliitaet-strasskirchen-megafabrik-1.5984196" TargetMode="External"/><Relationship Id="rId15" Type="http://schemas.openxmlformats.org/officeDocument/2006/relationships/hyperlink" Target="https://www.n-tv.de/mediathek/videos/wirtschaft/Habeck-ueberreicht-Bosch-Foerderbescheid-fuer-Wasserstoff-article24250485.html" TargetMode="External"/><Relationship Id="rId23" Type="http://schemas.openxmlformats.org/officeDocument/2006/relationships/hyperlink" Target="https://www.mdr.de/nachrichten/sachsen-anhalt/magdeburg/magdeburg/zuschuesse-intel-gesichert-ampel-102.html" TargetMode="External"/><Relationship Id="rId28" Type="http://schemas.openxmlformats.org/officeDocument/2006/relationships/hyperlink" Target="https://www.finanznachrichten.de/nachrichten-2023-12/60914992-vulcan-energy-resources-limited-positives-votum-des-stadtrats-fuer-eine-geothermie-und-lithiumextraktionsanlage-248.htm" TargetMode="External"/><Relationship Id="rId36" Type="http://schemas.openxmlformats.org/officeDocument/2006/relationships/hyperlink" Target="https://www.saarbruecker-zeitung.de/saarland/saar-wirtschaft/wolfspeed-und-zf-milliarden-chipfabrik-im-saarland-geplant_aid-84049583" TargetMode="External"/><Relationship Id="rId49" Type="http://schemas.openxmlformats.org/officeDocument/2006/relationships/hyperlink" Target="https://www.progroup.ag/newsroom/umweltfreundliche-energie-fuer-progroup-standort-in-sandersdorf-brehna-baustart-von-waste-to-energy-kraftwerk" TargetMode="External"/><Relationship Id="rId57" Type="http://schemas.openxmlformats.org/officeDocument/2006/relationships/hyperlink" Target="https://www.oz-online.de/artikel/1407469/Lithium-Raffinerie-fuer-Emden-Livista-hat-Vertrag-unterschrieben" TargetMode="External"/><Relationship Id="rId10" Type="http://schemas.openxmlformats.org/officeDocument/2006/relationships/hyperlink" Target="https://www.faz.net/aktuell/wirtschaft/unternehmen/gruener-stahl-eine-gewaltige-wette-in-salzgitter-18832388.html" TargetMode="External"/><Relationship Id="rId31" Type="http://schemas.openxmlformats.org/officeDocument/2006/relationships/hyperlink" Target="https://www.mdr.de/nachrichten/sachsen/dresden/dresden-radebeul/infineon-halbleiter-habeck-baerbock-100.html" TargetMode="External"/><Relationship Id="rId44" Type="http://schemas.openxmlformats.org/officeDocument/2006/relationships/hyperlink" Target="https://www.n-tv.de/wirtschaft/Chip-Fabrik-von-TSMC-bei-Dresden-rueckt-naeher-article23988993.html" TargetMode="External"/><Relationship Id="rId52" Type="http://schemas.openxmlformats.org/officeDocument/2006/relationships/hyperlink" Target="https://www.sueddeutsche.de/wirtschaft/metallindustrie-grossheringen-viega-baut-thueringer-standort-kraeftig-aus-dpa.urn-newsml-dpa-com-20090101-230904-99-73358" TargetMode="External"/><Relationship Id="rId60" Type="http://schemas.openxmlformats.org/officeDocument/2006/relationships/hyperlink" Target="https://www.mdr.de/nachrichten/sachsen-anhalt/magdeburg/salzland/batteriespeicher-bauprojekt-erneuerbare-energie-solar-wind-100.html" TargetMode="External"/><Relationship Id="rId65" Type="http://schemas.openxmlformats.org/officeDocument/2006/relationships/hyperlink" Target="https://www.rheinpfalz.de/wirtschaft_artikel,-us-pharmariese-plant-neues-werk-in-alzey-_arid,5578562.html" TargetMode="External"/><Relationship Id="rId73" Type="http://schemas.openxmlformats.org/officeDocument/2006/relationships/hyperlink" Target="https://www.mdr.de/nachrichten/sachsen-anhalt/magdeburg/harz/halberstadt-baustart-daimler-truck-neues-gewerbegebiet-100.html" TargetMode="External"/><Relationship Id="rId78" Type="http://schemas.openxmlformats.org/officeDocument/2006/relationships/hyperlink" Target="https://www.rbb24.de/studiofrankfurt/wirtschaft/2023/08/eisenhuettenstadt-arcelormittal-planung-co2-arme-produktion.html" TargetMode="External"/><Relationship Id="rId81" Type="http://schemas.openxmlformats.org/officeDocument/2006/relationships/hyperlink" Target="https://www.vdi-nachrichten.com/wirtschaft/unternehmen/thyssenkrupp-setzt-ueber-800-millionen-euro-fuer-anlagenmodernisierung-ein/" TargetMode="External"/><Relationship Id="rId4" Type="http://schemas.openxmlformats.org/officeDocument/2006/relationships/hyperlink" Target="https://www.electrive.net/2023/10/04/livista-pachtet-areal-fuer-lithium-raffinerie-in-emden/" TargetMode="External"/><Relationship Id="rId9" Type="http://schemas.openxmlformats.org/officeDocument/2006/relationships/hyperlink" Target="https://www.mdr.de/nachrichten/sachsen-anhalt/dessau/bitterfeld/papierfabrik-heizkraftwerk-thalheim-100.html" TargetMode="External"/><Relationship Id="rId13" Type="http://schemas.openxmlformats.org/officeDocument/2006/relationships/hyperlink" Target="https://www.zdf.de/nachrichten/politik/intel-staatsmittel-subvention-chip-fabrik-magdeburg-100.html" TargetMode="External"/><Relationship Id="rId18" Type="http://schemas.openxmlformats.org/officeDocument/2006/relationships/hyperlink" Target="https://www.swr.de/swraktuell/rheinland-pfalz/ludwigshafen/versuchsanlage-zur-lithiumgewinnung-am-geothermiekraftwerk-landau-in-betrieb-100.html" TargetMode="External"/><Relationship Id="rId39" Type="http://schemas.openxmlformats.org/officeDocument/2006/relationships/hyperlink" Target="https://www.mdr.de/nachrichten/sachsen/dresden/dresden-radebeul/infineon-fabrik-neubau-halbleiter-chip-100.html" TargetMode="External"/><Relationship Id="rId34" Type="http://schemas.openxmlformats.org/officeDocument/2006/relationships/hyperlink" Target="https://www.produktion.de/wirtschaft/infineon-setzt-startschuss-fuer-neues-werk-in-dresden-574.html" TargetMode="External"/><Relationship Id="rId50" Type="http://schemas.openxmlformats.org/officeDocument/2006/relationships/hyperlink" Target="https://www.pv-magazine.de/2023/07/10/bosch-erhaelt-161-millionen-euro-foerderung-fuer-aufbau-von-brennstoffzellen-fertigung/" TargetMode="External"/><Relationship Id="rId55" Type="http://schemas.openxmlformats.org/officeDocument/2006/relationships/hyperlink" Target="https://www.schwaebische-post.de/baden-wuerttemberg/wirtschaft-regional/mehr-als-eine-viertelmilliarde-euro-foerderung-fuer-zeiss-92343002.html" TargetMode="External"/><Relationship Id="rId76" Type="http://schemas.openxmlformats.org/officeDocument/2006/relationships/hyperlink" Target="https://www.butenunbinnen.de/stahlwerk-subventionen-gruener-stahl-bremen-eu-100.html" TargetMode="External"/><Relationship Id="rId7" Type="http://schemas.openxmlformats.org/officeDocument/2006/relationships/hyperlink" Target="https://www.spiegel.de/wirtschaft/unternehmen/siemens-investiert-in-deutschland-und-kritisiert-zugleich-den-standort-a-bf04b876-7b6f-4482-ab8e-c6fbc7b71095?sara_ref=re-so-app-sh" TargetMode="External"/><Relationship Id="rId71" Type="http://schemas.openxmlformats.org/officeDocument/2006/relationships/hyperlink" Target="https://www.handelsblatt.com/politik/deutschland/industriepolitik-habeck-sagt-stahlhuetten-im-saarland-26-milliarden-euro-subventionen-zu/100003057.html" TargetMode="External"/><Relationship Id="rId2" Type="http://schemas.openxmlformats.org/officeDocument/2006/relationships/hyperlink" Target="https://www.spiegel.de/wirtschaft/dresden-wie-die-tsmc-chipfabrik-der-deutschen-wirtschaft-nuetzt-a-14588185-d59a-40bb-82a4-bc2e6ad1a4f4" TargetMode="External"/><Relationship Id="rId29" Type="http://schemas.openxmlformats.org/officeDocument/2006/relationships/hyperlink" Target="https://www.sueddeutsche.de/wirtschaft/energie-duisburg-gross-elektrolyse-iqony-und-eu-vereinbaren-foerderung-dpa.urn-newsml-dpa-com-20090101-231215-99-313057" TargetMode="External"/><Relationship Id="rId24" Type="http://schemas.openxmlformats.org/officeDocument/2006/relationships/hyperlink" Target="https://www.braunschweiger-zeitung.de/salzgitter/article240760556/Spatenstich-fuer-die-Zukunft-auf-Salzgitters-Huettengelaende.html" TargetMode="External"/><Relationship Id="rId40" Type="http://schemas.openxmlformats.org/officeDocument/2006/relationships/hyperlink" Target="https://www.umwelt.niedersachsen.de/startseite/aktuelles/pressemitteilungen/pi-029-besuch-salzgitter-220629.html" TargetMode="External"/><Relationship Id="rId45" Type="http://schemas.openxmlformats.org/officeDocument/2006/relationships/hyperlink" Target="https://www.t-12online.de/finanzen/boerse/ticker/aktie-im-fokus-aurubis-unter-druck-nach-bekanntgabe-von-investitionsplaenen/0DAF1800F7BEDDF5/" TargetMode="External"/><Relationship Id="rId66" Type="http://schemas.openxmlformats.org/officeDocument/2006/relationships/hyperlink" Target="https://www.edl.poerner.de/fr/news-edl/edl-pressemeldung/news/gruenes-licht-fuer-hykero/?tx_news_pi1%5Bcontroller%5D=News&amp;tx_news_pi1%5Baction%5D=detail&amp;cHash=978cf933f4d2a358ec75d97f4d95bbcf"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www.marktspiegel.de/erlangen/c-lokales/masterplan-zum-campus-wird-weiterentwickelt_a104586" TargetMode="External"/><Relationship Id="rId21" Type="http://schemas.openxmlformats.org/officeDocument/2006/relationships/hyperlink" Target="https://www.siemens-energy.com/de/de/home/pressemitteilungen/milliardenauftrag-siemens-energy-liefert-technik-fuer-drei-offshore-netzanbindungen-in-der-nordsee.html" TargetMode="External"/><Relationship Id="rId42" Type="http://schemas.openxmlformats.org/officeDocument/2006/relationships/hyperlink" Target="https://www.maz-online.de/brandenburg/rock-tech-in-brandenburg-baubeginn-fuer-europas-erste-lithium-fabrik-ASJ3VUNSVBCXJIADDXLWM7WR5Q.html" TargetMode="External"/><Relationship Id="rId47" Type="http://schemas.openxmlformats.org/officeDocument/2006/relationships/hyperlink" Target="https://www.stimme.de/regional/hohenlohe/nachrichten/wie-der-netzbooster-in-kupferzell-einmal-aussehen-koennte-art-4443740" TargetMode="External"/><Relationship Id="rId63" Type="http://schemas.openxmlformats.org/officeDocument/2006/relationships/hyperlink" Target="https://www.sueddeutsche.de/wirtschaft/luftverkehr-leipzig-grossanlage-fuer-gruenes-flugbenzin-in-leipzig-geplant-dpa.urn-newsml-dpa-com-20090101-231023-99-673818" TargetMode="External"/><Relationship Id="rId68" Type="http://schemas.openxmlformats.org/officeDocument/2006/relationships/hyperlink" Target="https://www.zfk.de/energie/gas/wasserstoff-projekt-in-duisburg-walsum-erhaelt-zuschlag-bei-eu-foerderung" TargetMode="External"/><Relationship Id="rId16" Type="http://schemas.openxmlformats.org/officeDocument/2006/relationships/hyperlink" Target="https://www.boerse-online.de/nachrichten/rohstoffe/vulcan-energy-resources-zum-start-mehr-lithium-als-bislang-gedacht-aber-20326469.html" TargetMode="External"/><Relationship Id="rId11" Type="http://schemas.openxmlformats.org/officeDocument/2006/relationships/hyperlink" Target="https://h2-news.eu/industrie/salcos-salzgitter-bestellt-100-mw-elektrolyseur-bei-andritz/" TargetMode="External"/><Relationship Id="rId32" Type="http://schemas.openxmlformats.org/officeDocument/2006/relationships/hyperlink" Target="https://www.freiepresse.de/erfahrungen/news/bekenntnis-zum-standort-deutschland-siemens-plant-investition-von-einer-milliarde-euro/" TargetMode="External"/><Relationship Id="rId37" Type="http://schemas.openxmlformats.org/officeDocument/2006/relationships/hyperlink" Target="https://www.saechsische.de/wirtschaft/unternehmen/infineon-will-eine-milliarde-euro-vom-staat-fuer-dresdner-chipfabrik-5822317.html" TargetMode="External"/><Relationship Id="rId53" Type="http://schemas.openxmlformats.org/officeDocument/2006/relationships/hyperlink" Target="https://www.abendblatt.de/wirtschaft/article238241393/Gruener-Wasserstoff-in-Hamburg-entsteht-eine-Zukunftsfabrik.html" TargetMode="External"/><Relationship Id="rId58" Type="http://schemas.openxmlformats.org/officeDocument/2006/relationships/hyperlink" Target="https://www.ingenieur.de/fachmedien/bwk/energiespeicher/solarstrom-soll-auch-nachts-fliessen/" TargetMode="External"/><Relationship Id="rId74" Type="http://schemas.openxmlformats.org/officeDocument/2006/relationships/hyperlink" Target="https://www.mdr.de/nachrichten/sachsen-anhalt/magdeburg/harz/daimler-truck-halberstadt-ansiedlung-100.html" TargetMode="External"/><Relationship Id="rId79" Type="http://schemas.openxmlformats.org/officeDocument/2006/relationships/hyperlink" Target="https://www.intel.de/content/www/de/de/newsroom/resources/eu-news-2022-press-kit.html" TargetMode="External"/><Relationship Id="rId5" Type="http://schemas.openxmlformats.org/officeDocument/2006/relationships/hyperlink" Target="https://www.wochenspiegellive.de/kreis-bernkastel-wittlich/artikel/wittlich-250-millionen-fuer-den-groessten-akku-der-republik" TargetMode="External"/><Relationship Id="rId61" Type="http://schemas.openxmlformats.org/officeDocument/2006/relationships/hyperlink" Target="https://www.mz.de/lokal/bitterfeld/warum-das-geplante-kraftwerk-bei-anwohnern-in-thalheim-und-sandersdorf-neue-angste-weckt-3258337" TargetMode="External"/><Relationship Id="rId19" Type="http://schemas.openxmlformats.org/officeDocument/2006/relationships/hyperlink" Target="https://www.tagesschau.de/inland/regional/saarland/sr-bund-darf-geplante-wolfspeed-chipfabrik-in-ensdorf-foerdern-100.html" TargetMode="External"/><Relationship Id="rId14" Type="http://schemas.openxmlformats.org/officeDocument/2006/relationships/hyperlink" Target="https://www.digital-manufacturing-magazin.de/siemens-investiert-milliarde-und-legt-grundstein-fuer-industrielles-metaverse/" TargetMode="External"/><Relationship Id="rId22" Type="http://schemas.openxmlformats.org/officeDocument/2006/relationships/hyperlink" Target="https://www.handelsblatt.com/unternehmen/energie/stromnetzbetreiber-tennet-will-milliardensumme-in-umspannwerke-investieren/29410714.html" TargetMode="External"/><Relationship Id="rId27" Type="http://schemas.openxmlformats.org/officeDocument/2006/relationships/hyperlink" Target="https://www.automobil-industrie.vogel.de/kartellamt-tsmc-chipfabrik-dresden-bosch-infineon-nxp-a-6fcca0d005057e1518f7408df254f5f7/" TargetMode="External"/><Relationship Id="rId30" Type="http://schemas.openxmlformats.org/officeDocument/2006/relationships/hyperlink" Target="https://www.merkur.de/lokales/weilheim/penzberg-ort29272/neues-produktionszentrum-von-roche-in-penzberg-ausschuss-stimmt-600-millionen-euro-bau-zu-92712858.html" TargetMode="External"/><Relationship Id="rId35" Type="http://schemas.openxmlformats.org/officeDocument/2006/relationships/hyperlink" Target="https://www.sueddeutsche.de/wirtschaft/wolfspeed-ensdorf-chipfabrik-1.5743468" TargetMode="External"/><Relationship Id="rId43" Type="http://schemas.openxmlformats.org/officeDocument/2006/relationships/hyperlink" Target="https://www.n-tv.de/wirtschaft/Chip-Fabrik-von-TSMC-bei-Dresden-rueckt-naeher-article23988993.html" TargetMode="External"/><Relationship Id="rId48" Type="http://schemas.openxmlformats.org/officeDocument/2006/relationships/hyperlink" Target="https://www.progroup.ag/newsroom/umweltfreundliche-energie-fuer-progroup-standort-in-sandersdorf-brehna-baustart-von-waste-to-energy-kraftwerk" TargetMode="External"/><Relationship Id="rId56" Type="http://schemas.openxmlformats.org/officeDocument/2006/relationships/hyperlink" Target="https://www.oz-online.de/artikel/1407469/Lithium-Raffinerie-fuer-Emden-Livista-hat-Vertrag-unterschrieben" TargetMode="External"/><Relationship Id="rId64" Type="http://schemas.openxmlformats.org/officeDocument/2006/relationships/hyperlink" Target="https://www.rheinpfalz.de/wirtschaft_artikel,-us-pharmariese-plant-neues-werk-in-alzey-_arid,5578562.html" TargetMode="External"/><Relationship Id="rId69" Type="http://schemas.openxmlformats.org/officeDocument/2006/relationships/hyperlink" Target="https://www.energate-messenger.de/news/238977/2-6-mrd.-euro-fuer-gruenen-stahl-aus-dem-saarland" TargetMode="External"/><Relationship Id="rId77" Type="http://schemas.openxmlformats.org/officeDocument/2006/relationships/hyperlink" Target="https://www.rbb24.de/studiofrankfurt/wirtschaft/2023/08/eisenhuettenstadt-arcelormittal-planung-co2-arme-produktion.html" TargetMode="External"/><Relationship Id="rId8" Type="http://schemas.openxmlformats.org/officeDocument/2006/relationships/hyperlink" Target="https://www.berliner-zeitung.de/mensch-metropole/datacenter-fuer-eine-milliarde-euro-in-lichtenberg-entsteht-berlins-groesstes-rechenzentrum-li.363459" TargetMode="External"/><Relationship Id="rId51" Type="http://schemas.openxmlformats.org/officeDocument/2006/relationships/hyperlink" Target="https://www.sueddeutsche.de/wirtschaft/metallindustrie-grossheringen-viega-baut-thueringer-standort-kraeftig-aus-dpa.urn-newsml-dpa-com-20090101-230904-99-73358" TargetMode="External"/><Relationship Id="rId72" Type="http://schemas.openxmlformats.org/officeDocument/2006/relationships/hyperlink" Target="https://www.mdr.de/nachrichten/sachsen-anhalt/magdeburg/harz/halberstadt-baustart-daimler-truck-neues-gewerbegebiet-100.html" TargetMode="External"/><Relationship Id="rId80" Type="http://schemas.openxmlformats.org/officeDocument/2006/relationships/hyperlink" Target="https://www.vdi-nachrichten.com/wirtschaft/unternehmen/thyssenkrupp-setzt-ueber-800-millionen-euro-fuer-anlagenmodernisierung-ein/" TargetMode="External"/><Relationship Id="rId3" Type="http://schemas.openxmlformats.org/officeDocument/2006/relationships/hyperlink" Target="https://www1.wdr.de/nachrichten/ruhrgebiet/bundeswirtschaftsminister-habeck-besuch-thyssenkrupp-duisburg-100.html" TargetMode="External"/><Relationship Id="rId12" Type="http://schemas.openxmlformats.org/officeDocument/2006/relationships/hyperlink" Target="https://www.deutschlandfunk.de/rheinmetall-beginnt-mit-bau-von-fabrik-fuer-f-35-teile-in-weeze-102.html" TargetMode="External"/><Relationship Id="rId17" Type="http://schemas.openxmlformats.org/officeDocument/2006/relationships/hyperlink" Target="https://www.faz.net/aktuell/rhein-main/wirtschaft/vulcan-energy-resources-gewinnt-lithium-in-frankfurt-hoechst-19225909.html" TargetMode="External"/><Relationship Id="rId25" Type="http://schemas.openxmlformats.org/officeDocument/2006/relationships/hyperlink" Target="https://rp-online.de/nrw/staedte/kevelaer/rheinmetall-vertrag-fuer-bau-der-kampfjetfabrik-in-weeze-steht_aid-103163825" TargetMode="External"/><Relationship Id="rId33" Type="http://schemas.openxmlformats.org/officeDocument/2006/relationships/hyperlink" Target="https://www.wiwo.de/unternehmen/energie/stromnetzbetreiber-tennet-will-milliardensumme-in-umspannwerke-investieren/29410910.html" TargetMode="External"/><Relationship Id="rId38" Type="http://schemas.openxmlformats.org/officeDocument/2006/relationships/hyperlink" Target="https://www.mdr.de/nachrichten/sachsen/dresden/dresden-radebeul/infineon-fabrik-neubau-halbleiter-chip-100.html" TargetMode="External"/><Relationship Id="rId46" Type="http://schemas.openxmlformats.org/officeDocument/2006/relationships/hyperlink" Target="https://www.nordzucker.com/de/wp-content/uploads/sites/2/2023/11/231120-PI-PBI-DE-final.pdf" TargetMode="External"/><Relationship Id="rId59" Type="http://schemas.openxmlformats.org/officeDocument/2006/relationships/hyperlink" Target="https://www.mdr.de/nachrichten/sachsen-anhalt/magdeburg/salzland/batteriespeicher-bauprojekt-erneuerbare-energie-solar-wind-100.html" TargetMode="External"/><Relationship Id="rId67" Type="http://schemas.openxmlformats.org/officeDocument/2006/relationships/hyperlink" Target="https://edelstahlaktuell.de/hykero-anlage-edl-wahlt-ft-cans-technologie-von-johnson-matthey-und-bp/" TargetMode="External"/><Relationship Id="rId20" Type="http://schemas.openxmlformats.org/officeDocument/2006/relationships/hyperlink" Target="https://www.gabot.de/ansicht/bayer-220-millionen-euro-fuer-pflanzenschutz-made-in-europe-424794.html" TargetMode="External"/><Relationship Id="rId41" Type="http://schemas.openxmlformats.org/officeDocument/2006/relationships/hyperlink" Target="https://www.rbb24.de/studiocottbus/wirtschaft/2023/03/rock-tech-unternehmen-spatenstich-guben-lithiumfabrik-.html" TargetMode="External"/><Relationship Id="rId54" Type="http://schemas.openxmlformats.org/officeDocument/2006/relationships/hyperlink" Target="https://www.schwaebische-post.de/baden-wuerttemberg/wirtschaft-regional/mehr-als-eine-viertelmilliarde-euro-foerderung-fuer-zeiss-92343002.html" TargetMode="External"/><Relationship Id="rId62" Type="http://schemas.openxmlformats.org/officeDocument/2006/relationships/hyperlink" Target="https://www.edl.poerner.de/news-edl/edl-pressemeldung/news/johnson-matthey-und-bp-unterstuetzen-edl-bei-der-herstellung-von-saf/?tx_news_pi1%5Bcontroller%5D=News&amp;tx_news_pi1%5Baction%5D=detail&amp;cHash=a0f88f99141859fa7e06a2ed0f00e065" TargetMode="External"/><Relationship Id="rId70" Type="http://schemas.openxmlformats.org/officeDocument/2006/relationships/hyperlink" Target="https://www.handelsblatt.com/politik/deutschland/industriepolitik-habeck-sagt-stahlhuetten-im-saarland-26-milliarden-euro-subventionen-zu/100003057.html" TargetMode="External"/><Relationship Id="rId75" Type="http://schemas.openxmlformats.org/officeDocument/2006/relationships/hyperlink" Target="https://www.butenunbinnen.de/stahlwerk-subventionen-gruener-stahl-bremen-eu-100.html" TargetMode="External"/><Relationship Id="rId1" Type="http://schemas.openxmlformats.org/officeDocument/2006/relationships/hyperlink" Target="https://www.tagesschau.de/wirtschaft/technologie/gruener-stahl-thyssenkrupp-100.html" TargetMode="External"/><Relationship Id="rId6" Type="http://schemas.openxmlformats.org/officeDocument/2006/relationships/hyperlink" Target="https://www.sueddeutsche.de/bayern/bayern-bmw-e-mobiliitaet-strasskirchen-megafabrik-1.5984196" TargetMode="External"/><Relationship Id="rId15" Type="http://schemas.openxmlformats.org/officeDocument/2006/relationships/hyperlink" Target="https://www.n-tv.de/mediathek/videos/wirtschaft/Habeck-ueberreicht-Bosch-Foerderbescheid-fuer-Wasserstoff-article24250485.html" TargetMode="External"/><Relationship Id="rId23" Type="http://schemas.openxmlformats.org/officeDocument/2006/relationships/hyperlink" Target="https://www.mdr.de/nachrichten/sachsen-anhalt/magdeburg/magdeburg/zuschuesse-intel-gesichert-ampel-102.html" TargetMode="External"/><Relationship Id="rId28" Type="http://schemas.openxmlformats.org/officeDocument/2006/relationships/hyperlink" Target="https://www.finanznachrichten.de/nachrichten-2023-12/60914992-vulcan-energy-resources-limited-positives-votum-des-stadtrats-fuer-eine-geothermie-und-lithiumextraktionsanlage-248.htm" TargetMode="External"/><Relationship Id="rId36" Type="http://schemas.openxmlformats.org/officeDocument/2006/relationships/hyperlink" Target="https://www.saarbruecker-zeitung.de/saarland/saar-wirtschaft/wolfspeed-und-zf-milliarden-chipfabrik-im-saarland-geplant_aid-84049583" TargetMode="External"/><Relationship Id="rId49" Type="http://schemas.openxmlformats.org/officeDocument/2006/relationships/hyperlink" Target="https://www.pv-magazine.de/2023/07/10/bosch-erhaelt-161-millionen-euro-foerderung-fuer-aufbau-von-brennstoffzellen-fertigung/" TargetMode="External"/><Relationship Id="rId57" Type="http://schemas.openxmlformats.org/officeDocument/2006/relationships/hyperlink" Target="https://www.swr.de/swraktuell/rheinland-pfalz/trier/batteriespeicherwerk-in-wittlich-wengerohr-hightech-projekt-100.html" TargetMode="External"/><Relationship Id="rId10" Type="http://schemas.openxmlformats.org/officeDocument/2006/relationships/hyperlink" Target="https://www.faz.net/aktuell/wirtschaft/unternehmen/gruener-stahl-eine-gewaltige-wette-in-salzgitter-18832388.html" TargetMode="External"/><Relationship Id="rId31" Type="http://schemas.openxmlformats.org/officeDocument/2006/relationships/hyperlink" Target="https://www.mdr.de/nachrichten/sachsen/dresden/dresden-radebeul/infineon-halbleiter-habeck-baerbock-100.html" TargetMode="External"/><Relationship Id="rId44" Type="http://schemas.openxmlformats.org/officeDocument/2006/relationships/hyperlink" Target="https://www.t-12online.de/finanzen/boerse/ticker/aktie-im-fokus-aurubis-unter-druck-nach-bekanntgabe-von-investitionsplaenen/0DAF1800F7BEDDF5/" TargetMode="External"/><Relationship Id="rId52" Type="http://schemas.openxmlformats.org/officeDocument/2006/relationships/hyperlink" Target="https://www.buschhueter.de/gruener-wasserstoff-spitzentechnologie-aus-rahlstedt/" TargetMode="External"/><Relationship Id="rId60" Type="http://schemas.openxmlformats.org/officeDocument/2006/relationships/hyperlink" Target="https://www.automobil-industrie.vogel.de/bmw-investiert-in-batterie-testzentrum-wackersdorf-a-de1d9915e8baf81b68c5339a3cea28a2/" TargetMode="External"/><Relationship Id="rId65" Type="http://schemas.openxmlformats.org/officeDocument/2006/relationships/hyperlink" Target="https://www.edl.poerner.de/fr/news-edl/edl-pressemeldung/news/gruenes-licht-fuer-hykero/?tx_news_pi1%5Bcontroller%5D=News&amp;tx_news_pi1%5Baction%5D=detail&amp;cHash=978cf933f4d2a358ec75d97f4d95bbcf" TargetMode="External"/><Relationship Id="rId73" Type="http://schemas.openxmlformats.org/officeDocument/2006/relationships/hyperlink" Target="https://logistik-heute.de/news/logistikstandort-ersatzteile-fuer-mercedes-benz-lkw-kommen-kuenftig-aus-halberstadt-38849.html" TargetMode="External"/><Relationship Id="rId78" Type="http://schemas.openxmlformats.org/officeDocument/2006/relationships/hyperlink" Target="https://www.enbw.com/unternehmen/konzern/energieerzeugung/neubau-und-projekte/kraftwerk-heilbronn/projekttagebuch.html" TargetMode="External"/><Relationship Id="rId81" Type="http://schemas.openxmlformats.org/officeDocument/2006/relationships/printerSettings" Target="../printerSettings/printerSettings6.bin"/><Relationship Id="rId4" Type="http://schemas.openxmlformats.org/officeDocument/2006/relationships/hyperlink" Target="https://www.electrive.net/2023/10/04/livista-pachtet-areal-fuer-lithium-raffinerie-in-emden/" TargetMode="External"/><Relationship Id="rId9" Type="http://schemas.openxmlformats.org/officeDocument/2006/relationships/hyperlink" Target="https://www.mdr.de/nachrichten/sachsen-anhalt/dessau/bitterfeld/papierfabrik-heizkraftwerk-thalheim-100.html" TargetMode="External"/><Relationship Id="rId13" Type="http://schemas.openxmlformats.org/officeDocument/2006/relationships/hyperlink" Target="https://www.zdf.de/nachrichten/politik/intel-staatsmittel-subvention-chip-fabrik-magdeburg-100.html" TargetMode="External"/><Relationship Id="rId18" Type="http://schemas.openxmlformats.org/officeDocument/2006/relationships/hyperlink" Target="https://www.swr.de/swraktuell/rheinland-pfalz/ludwigshafen/versuchsanlage-zur-lithiumgewinnung-am-geothermiekraftwerk-landau-in-betrieb-100.html" TargetMode="External"/><Relationship Id="rId39" Type="http://schemas.openxmlformats.org/officeDocument/2006/relationships/hyperlink" Target="https://www.umwelt.niedersachsen.de/startseite/aktuelles/pressemitteilungen/pi-029-besuch-salzgitter-220629.html" TargetMode="External"/><Relationship Id="rId34" Type="http://schemas.openxmlformats.org/officeDocument/2006/relationships/hyperlink" Target="https://www.produktion.de/wirtschaft/infineon-setzt-startschuss-fuer-neues-werk-in-dresden-574.html" TargetMode="External"/><Relationship Id="rId50" Type="http://schemas.openxmlformats.org/officeDocument/2006/relationships/hyperlink" Target="https://www.energate-messenger.de/news/234282/bosch-erhaelt-160-mio.-euro-fuer-brennstoffzellenhochlauf" TargetMode="External"/><Relationship Id="rId55" Type="http://schemas.openxmlformats.org/officeDocument/2006/relationships/hyperlink" Target="https://www.sueddeutsche.de/wissen/medizin-tuebingen-curevac-investiert-bis-zu-150-millionen-euro-in-neue-anlage-dpa.urn-newsml-dpa-com-20090101-231003-99-425577" TargetMode="External"/><Relationship Id="rId76" Type="http://schemas.openxmlformats.org/officeDocument/2006/relationships/hyperlink" Target="https://www.bmwk.de/Redaktion/DE/Pressemitteilungen/2023/07/20230720-europaeische-kommission-genehmigt-bislang-groesstes-dekarbonisierungsprojekt-in-deutschland.html" TargetMode="External"/><Relationship Id="rId7" Type="http://schemas.openxmlformats.org/officeDocument/2006/relationships/hyperlink" Target="https://www.spiegel.de/wirtschaft/unternehmen/siemens-investiert-in-deutschland-und-kritisiert-zugleich-den-standort-a-bf04b876-7b6f-4482-ab8e-c6fbc7b71095?sara_ref=re-so-app-sh" TargetMode="External"/><Relationship Id="rId71" Type="http://schemas.openxmlformats.org/officeDocument/2006/relationships/hyperlink" Target="https://www.zeit.de/news/2023-11/15/saar-landtag-dringt-auf-foerderbescheide-fuer-gruenen-stahl" TargetMode="External"/><Relationship Id="rId2" Type="http://schemas.openxmlformats.org/officeDocument/2006/relationships/hyperlink" Target="https://www.spiegel.de/wirtschaft/dresden-wie-die-tsmc-chipfabrik-der-deutschen-wirtschaft-nuetzt-a-14588185-d59a-40bb-82a4-bc2e6ad1a4f4" TargetMode="External"/><Relationship Id="rId29" Type="http://schemas.openxmlformats.org/officeDocument/2006/relationships/hyperlink" Target="https://www.sueddeutsche.de/wirtschaft/energie-duisburg-gross-elektrolyse-iqony-und-eu-vereinbaren-foerderung-dpa.urn-newsml-dpa-com-20090101-231215-99-313057" TargetMode="External"/><Relationship Id="rId24" Type="http://schemas.openxmlformats.org/officeDocument/2006/relationships/hyperlink" Target="https://www.braunschweiger-zeitung.de/salzgitter/article240760556/Spatenstich-fuer-die-Zukunft-auf-Salzgitters-Huettengelaende.html" TargetMode="External"/><Relationship Id="rId40" Type="http://schemas.openxmlformats.org/officeDocument/2006/relationships/hyperlink" Target="https://www.lr-online.de/lausitz/guben/rock-tech-in-guben-letzte-huerde-fuer-ersten-lithium-konverter-in-europa-ist-genommen-72317093.html" TargetMode="External"/><Relationship Id="rId45" Type="http://schemas.openxmlformats.org/officeDocument/2006/relationships/hyperlink" Target="https://www.elektroauto-news.net/news/acc-batteriefabrik-kaiserslautern" TargetMode="External"/><Relationship Id="rId66" Type="http://schemas.openxmlformats.org/officeDocument/2006/relationships/hyperlink" Target="https://www.medienservice.sachsen.de/medien/news/1058558"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berliner-zeitung.de/mensch-metropole/datacenter-fuer-eine-milliarde-euro-in-lichtenberg-entsteht-berlins-groesstes-rechenzentrum-li.363459" TargetMode="External"/><Relationship Id="rId13" Type="http://schemas.openxmlformats.org/officeDocument/2006/relationships/hyperlink" Target="https://www.zdf.de/nachrichten/politik/intel-staatsmittel-subvention-chip-fabrik-magdeburg-100.html" TargetMode="External"/><Relationship Id="rId18" Type="http://schemas.openxmlformats.org/officeDocument/2006/relationships/hyperlink" Target="https://www.swr.de/swraktuell/rheinland-pfalz/ludwigshafen/versuchsanlage-zur-lithiumgewinnung-am-geothermiekraftwerk-landau-in-betrieb-100.html" TargetMode="External"/><Relationship Id="rId3" Type="http://schemas.openxmlformats.org/officeDocument/2006/relationships/hyperlink" Target="https://www1.wdr.de/nachrichten/ruhrgebiet/bundeswirtschaftsminister-habeck-besuch-thyssenkrupp-duisburg-100.html" TargetMode="External"/><Relationship Id="rId21" Type="http://schemas.openxmlformats.org/officeDocument/2006/relationships/hyperlink" Target="https://www.siemens-energy.com/de/de/home/pressemitteilungen/milliardenauftrag-siemens-energy-liefert-technik-fuer-drei-offshore-netzanbindungen-in-der-nordsee.html" TargetMode="External"/><Relationship Id="rId7" Type="http://schemas.openxmlformats.org/officeDocument/2006/relationships/hyperlink" Target="https://www.spiegel.de/wirtschaft/unternehmen/siemens-investiert-in-deutschland-und-kritisiert-zugleich-den-standort-a-bf04b876-7b6f-4482-ab8e-c6fbc7b71095?sara_ref=re-so-app-sh" TargetMode="External"/><Relationship Id="rId12" Type="http://schemas.openxmlformats.org/officeDocument/2006/relationships/hyperlink" Target="https://www.deutschlandfunk.de/rheinmetall-beginnt-mit-bau-von-fabrik-fuer-f-35-teile-in-weeze-102.html" TargetMode="External"/><Relationship Id="rId17" Type="http://schemas.openxmlformats.org/officeDocument/2006/relationships/hyperlink" Target="https://www.faz.net/aktuell/rhein-main/wirtschaft/vulcan-energy-resources-gewinnt-lithium-in-frankfurt-hoechst-19225909.html" TargetMode="External"/><Relationship Id="rId2" Type="http://schemas.openxmlformats.org/officeDocument/2006/relationships/hyperlink" Target="https://www.spiegel.de/wirtschaft/dresden-wie-die-tsmc-chipfabrik-der-deutschen-wirtschaft-nuetzt-a-14588185-d59a-40bb-82a4-bc2e6ad1a4f4" TargetMode="External"/><Relationship Id="rId16" Type="http://schemas.openxmlformats.org/officeDocument/2006/relationships/hyperlink" Target="https://www.boerse-online.de/nachrichten/rohstoffe/vulcan-energy-resources-zum-start-mehr-lithium-als-bislang-gedacht-aber-20326469.html" TargetMode="External"/><Relationship Id="rId20" Type="http://schemas.openxmlformats.org/officeDocument/2006/relationships/hyperlink" Target="https://www.gabot.de/ansicht/bayer-220-millionen-euro-fuer-pflanzenschutz-made-in-europe-424794.html" TargetMode="External"/><Relationship Id="rId1" Type="http://schemas.openxmlformats.org/officeDocument/2006/relationships/hyperlink" Target="https://www.tagesschau.de/wirtschaft/technologie/gruener-stahl-thyssenkrupp-100.html" TargetMode="External"/><Relationship Id="rId6" Type="http://schemas.openxmlformats.org/officeDocument/2006/relationships/hyperlink" Target="https://www.sueddeutsche.de/bayern/bayern-bmw-e-mobiliitaet-strasskirchen-megafabrik-1.5984196" TargetMode="External"/><Relationship Id="rId11" Type="http://schemas.openxmlformats.org/officeDocument/2006/relationships/hyperlink" Target="https://h2-news.eu/industrie/salcos-salzgitter-bestellt-100-mw-elektrolyseur-bei-andritz/" TargetMode="External"/><Relationship Id="rId5" Type="http://schemas.openxmlformats.org/officeDocument/2006/relationships/hyperlink" Target="https://www.wochenspiegellive.de/kreis-bernkastel-wittlich/artikel/wittlich-250-millionen-fuer-den-groessten-akku-der-republik" TargetMode="External"/><Relationship Id="rId15" Type="http://schemas.openxmlformats.org/officeDocument/2006/relationships/hyperlink" Target="https://www.n-tv.de/mediathek/videos/wirtschaft/Habeck-ueberreicht-Bosch-Foerderbescheid-fuer-Wasserstoff-article24250485.html" TargetMode="External"/><Relationship Id="rId23" Type="http://schemas.openxmlformats.org/officeDocument/2006/relationships/printerSettings" Target="../printerSettings/printerSettings7.bin"/><Relationship Id="rId10" Type="http://schemas.openxmlformats.org/officeDocument/2006/relationships/hyperlink" Target="https://www.faz.net/aktuell/wirtschaft/unternehmen/gruener-stahl-eine-gewaltige-wette-in-salzgitter-18832388.html" TargetMode="External"/><Relationship Id="rId19" Type="http://schemas.openxmlformats.org/officeDocument/2006/relationships/hyperlink" Target="https://www.tagesschau.de/inland/regional/saarland/sr-bund-darf-geplante-wolfspeed-chipfabrik-in-ensdorf-foerdern-100.html" TargetMode="External"/><Relationship Id="rId4" Type="http://schemas.openxmlformats.org/officeDocument/2006/relationships/hyperlink" Target="https://www.electrive.net/2023/10/04/livista-pachtet-areal-fuer-lithium-raffinerie-in-emden/" TargetMode="External"/><Relationship Id="rId9" Type="http://schemas.openxmlformats.org/officeDocument/2006/relationships/hyperlink" Target="https://www.mdr.de/nachrichten/sachsen-anhalt/dessau/bitterfeld/papierfabrik-heizkraftwerk-thalheim-100.html" TargetMode="External"/><Relationship Id="rId14" Type="http://schemas.openxmlformats.org/officeDocument/2006/relationships/hyperlink" Target="https://www.digital-manufacturing-magazin.de/siemens-investiert-milliarde-und-legt-grundstein-fuer-industrielles-metaverse/" TargetMode="External"/><Relationship Id="rId22" Type="http://schemas.openxmlformats.org/officeDocument/2006/relationships/hyperlink" Target="https://www.handelsblatt.com/unternehmen/energie/stromnetzbetreiber-tennet-will-milliardensumme-in-umspannwerke-investieren/29410714.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7659-BD9D-4C54-93F0-2C90129C080E}">
  <dimension ref="A1:L17"/>
  <sheetViews>
    <sheetView showGridLines="0" tabSelected="1" workbookViewId="0">
      <selection activeCell="I20" sqref="I20"/>
    </sheetView>
  </sheetViews>
  <sheetFormatPr baseColWidth="10" defaultColWidth="11.5546875" defaultRowHeight="15.6" x14ac:dyDescent="0.35"/>
  <cols>
    <col min="1" max="16384" width="11.5546875" style="1"/>
  </cols>
  <sheetData>
    <row r="1" spans="1:12" ht="31.5" customHeight="1" x14ac:dyDescent="0.35">
      <c r="A1" s="236" t="s">
        <v>627</v>
      </c>
      <c r="B1" s="236"/>
      <c r="C1" s="236"/>
      <c r="D1" s="236"/>
      <c r="E1" s="236"/>
      <c r="F1" s="236"/>
      <c r="G1" s="236"/>
      <c r="H1" s="236"/>
      <c r="I1" s="236"/>
      <c r="J1" s="236"/>
    </row>
    <row r="2" spans="1:12" ht="23.25" customHeight="1" x14ac:dyDescent="0.35">
      <c r="A2" s="237" t="s">
        <v>632</v>
      </c>
      <c r="B2" s="237"/>
    </row>
    <row r="3" spans="1:12" ht="23.25" customHeight="1" x14ac:dyDescent="0.35">
      <c r="A3" s="28"/>
      <c r="B3" s="28"/>
    </row>
    <row r="4" spans="1:12" ht="139.19999999999999" customHeight="1" x14ac:dyDescent="0.35">
      <c r="A4" s="238" t="s">
        <v>683</v>
      </c>
      <c r="B4" s="238"/>
      <c r="C4" s="238"/>
      <c r="D4" s="238"/>
      <c r="E4" s="238"/>
      <c r="F4" s="238"/>
      <c r="G4" s="238"/>
      <c r="H4" s="238"/>
      <c r="I4" s="238"/>
      <c r="J4" s="238"/>
      <c r="K4" s="238"/>
      <c r="L4" s="238"/>
    </row>
    <row r="5" spans="1:12" x14ac:dyDescent="0.35">
      <c r="A5" s="238"/>
      <c r="B5" s="238"/>
      <c r="C5" s="238"/>
      <c r="D5" s="238"/>
      <c r="E5" s="238"/>
      <c r="F5" s="238"/>
      <c r="G5" s="238"/>
      <c r="H5" s="238"/>
      <c r="I5" s="238"/>
      <c r="J5" s="238"/>
      <c r="K5" s="238"/>
      <c r="L5" s="238"/>
    </row>
    <row r="6" spans="1:12" x14ac:dyDescent="0.35">
      <c r="A6" s="238"/>
      <c r="B6" s="238"/>
      <c r="C6" s="238"/>
      <c r="D6" s="238"/>
      <c r="E6" s="238"/>
      <c r="F6" s="238"/>
      <c r="G6" s="238"/>
      <c r="H6" s="238"/>
      <c r="I6" s="238"/>
      <c r="J6" s="238"/>
      <c r="K6" s="238"/>
      <c r="L6" s="238"/>
    </row>
    <row r="7" spans="1:12" x14ac:dyDescent="0.35">
      <c r="A7" s="238"/>
      <c r="B7" s="238"/>
      <c r="C7" s="238"/>
      <c r="D7" s="238"/>
      <c r="E7" s="238"/>
      <c r="F7" s="238"/>
      <c r="G7" s="238"/>
      <c r="H7" s="238"/>
      <c r="I7" s="238"/>
      <c r="J7" s="238"/>
      <c r="K7" s="238"/>
      <c r="L7" s="238"/>
    </row>
    <row r="8" spans="1:12" x14ac:dyDescent="0.35">
      <c r="A8" s="238"/>
      <c r="B8" s="238"/>
      <c r="C8" s="238"/>
      <c r="D8" s="238"/>
      <c r="E8" s="238"/>
      <c r="F8" s="238"/>
      <c r="G8" s="238"/>
      <c r="H8" s="238"/>
      <c r="I8" s="238"/>
      <c r="J8" s="238"/>
      <c r="K8" s="238"/>
      <c r="L8" s="238"/>
    </row>
    <row r="9" spans="1:12" x14ac:dyDescent="0.35">
      <c r="A9" s="238"/>
      <c r="B9" s="238"/>
      <c r="C9" s="238"/>
      <c r="D9" s="238"/>
      <c r="E9" s="238"/>
      <c r="F9" s="238"/>
      <c r="G9" s="238"/>
      <c r="H9" s="238"/>
      <c r="I9" s="238"/>
      <c r="J9" s="238"/>
      <c r="K9" s="238"/>
      <c r="L9" s="238"/>
    </row>
    <row r="10" spans="1:12" x14ac:dyDescent="0.35">
      <c r="A10" s="238"/>
      <c r="B10" s="238"/>
      <c r="C10" s="238"/>
      <c r="D10" s="238"/>
      <c r="E10" s="238"/>
      <c r="F10" s="238"/>
      <c r="G10" s="238"/>
      <c r="H10" s="238"/>
      <c r="I10" s="238"/>
      <c r="J10" s="238"/>
      <c r="K10" s="238"/>
      <c r="L10" s="238"/>
    </row>
    <row r="11" spans="1:12" x14ac:dyDescent="0.35">
      <c r="A11" s="238"/>
      <c r="B11" s="238"/>
      <c r="C11" s="238"/>
      <c r="D11" s="238"/>
      <c r="E11" s="238"/>
      <c r="F11" s="238"/>
      <c r="G11" s="238"/>
      <c r="H11" s="238"/>
      <c r="I11" s="238"/>
      <c r="J11" s="238"/>
      <c r="K11" s="238"/>
      <c r="L11" s="238"/>
    </row>
    <row r="12" spans="1:12" x14ac:dyDescent="0.35">
      <c r="A12" s="238"/>
      <c r="B12" s="238"/>
      <c r="C12" s="238"/>
      <c r="D12" s="238"/>
      <c r="E12" s="238"/>
      <c r="F12" s="238"/>
      <c r="G12" s="238"/>
      <c r="H12" s="238"/>
      <c r="I12" s="238"/>
      <c r="J12" s="238"/>
      <c r="K12" s="238"/>
      <c r="L12" s="238"/>
    </row>
    <row r="13" spans="1:12" x14ac:dyDescent="0.35">
      <c r="A13" s="238"/>
      <c r="B13" s="238"/>
      <c r="C13" s="238"/>
      <c r="D13" s="238"/>
      <c r="E13" s="238"/>
      <c r="F13" s="238"/>
      <c r="G13" s="238"/>
      <c r="H13" s="238"/>
      <c r="I13" s="238"/>
      <c r="J13" s="238"/>
      <c r="K13" s="238"/>
      <c r="L13" s="238"/>
    </row>
    <row r="14" spans="1:12" x14ac:dyDescent="0.35">
      <c r="A14" s="238"/>
      <c r="B14" s="238"/>
      <c r="C14" s="238"/>
      <c r="D14" s="238"/>
      <c r="E14" s="238"/>
      <c r="F14" s="238"/>
      <c r="G14" s="238"/>
      <c r="H14" s="238"/>
      <c r="I14" s="238"/>
      <c r="J14" s="238"/>
      <c r="K14" s="238"/>
      <c r="L14" s="238"/>
    </row>
    <row r="15" spans="1:12" x14ac:dyDescent="0.35">
      <c r="A15" s="18"/>
      <c r="B15" s="18"/>
      <c r="C15" s="18"/>
      <c r="D15" s="18"/>
      <c r="E15" s="18"/>
      <c r="F15" s="18"/>
      <c r="G15" s="18"/>
    </row>
    <row r="16" spans="1:12" x14ac:dyDescent="0.35">
      <c r="A16" s="18"/>
      <c r="B16" s="18"/>
      <c r="C16" s="18"/>
      <c r="D16" s="18"/>
      <c r="E16" s="18"/>
      <c r="F16" s="18"/>
      <c r="G16" s="18"/>
    </row>
    <row r="17" spans="1:7" x14ac:dyDescent="0.35">
      <c r="A17" s="18"/>
      <c r="B17" s="18"/>
      <c r="C17" s="18"/>
      <c r="D17" s="18"/>
      <c r="E17" s="18"/>
      <c r="F17" s="18"/>
      <c r="G17" s="18"/>
    </row>
  </sheetData>
  <sheetProtection algorithmName="SHA-512" hashValue="JjLs4PRRNnNX/rLyte5voAdwQlm/OYVQnGcDG9D8dirzwD/AWTZ+aFmKO/55XY7AF2oK+oRCWDlgwdf+xtaYNQ==" saltValue="pzqpm+dI5vgaiS7XpiVoeA==" spinCount="100000" sheet="1" objects="1" scenarios="1"/>
  <mergeCells count="3">
    <mergeCell ref="A1:J1"/>
    <mergeCell ref="A2:B2"/>
    <mergeCell ref="A4:L14"/>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9A7C2-8D90-4762-8806-0C7D7F0D2BAF}">
  <dimension ref="A1:AS864"/>
  <sheetViews>
    <sheetView zoomScale="90" zoomScaleNormal="90" workbookViewId="0">
      <pane ySplit="1" topLeftCell="A24" activePane="bottomLeft" state="frozen"/>
      <selection pane="bottomLeft" activeCell="Q37" sqref="Q37"/>
    </sheetView>
  </sheetViews>
  <sheetFormatPr baseColWidth="10" defaultColWidth="8.88671875" defaultRowHeight="15.6" x14ac:dyDescent="0.35"/>
  <cols>
    <col min="1" max="1" width="11.6640625" style="11" customWidth="1"/>
    <col min="2" max="2" width="9" style="35" customWidth="1"/>
    <col min="3" max="3" width="18.33203125" style="11" customWidth="1"/>
    <col min="4" max="4" width="12.5546875" style="11" customWidth="1"/>
    <col min="5" max="5" width="14.77734375" style="11" customWidth="1"/>
    <col min="6" max="6" width="12.109375" style="11" customWidth="1"/>
    <col min="7" max="7" width="11.44140625" style="11" customWidth="1"/>
    <col min="8" max="8" width="10.44140625" style="11" customWidth="1"/>
    <col min="9" max="9" width="12.88671875" style="11" customWidth="1"/>
    <col min="10" max="10" width="9.33203125" style="11" customWidth="1"/>
    <col min="11" max="11" width="11" style="11" customWidth="1"/>
    <col min="12" max="12" width="11.109375" style="11" customWidth="1"/>
    <col min="13" max="13" width="14.88671875" style="11" customWidth="1"/>
    <col min="14" max="14" width="14.6640625" style="11" customWidth="1"/>
    <col min="15" max="15" width="12.77734375" style="11" customWidth="1"/>
    <col min="16" max="26" width="40.77734375" style="11" customWidth="1"/>
    <col min="27" max="27" width="9.21875" style="221" customWidth="1"/>
    <col min="28" max="28" width="48.33203125" style="221" customWidth="1"/>
    <col min="29" max="29" width="16.5546875" style="230" bestFit="1" customWidth="1"/>
    <col min="30" max="30" width="98.33203125" style="221" customWidth="1"/>
    <col min="31" max="31" width="23" style="11" bestFit="1" customWidth="1"/>
    <col min="32" max="36" width="18.21875" style="11" bestFit="1" customWidth="1"/>
    <col min="37" max="37" width="24.5546875" style="11" bestFit="1" customWidth="1"/>
    <col min="38" max="38" width="15.21875" style="11" bestFit="1" customWidth="1"/>
    <col min="39" max="39" width="37.33203125" style="11" bestFit="1" customWidth="1"/>
    <col min="40" max="45" width="41.5546875" style="11" bestFit="1" customWidth="1"/>
    <col min="46" max="46" width="60.6640625" style="11" bestFit="1" customWidth="1"/>
    <col min="47" max="47" width="43" style="11" bestFit="1" customWidth="1"/>
    <col min="48" max="49" width="41.5546875" style="11" bestFit="1" customWidth="1"/>
    <col min="50" max="50" width="55.77734375" style="11" bestFit="1" customWidth="1"/>
    <col min="51" max="51" width="38.21875" style="11" bestFit="1" customWidth="1"/>
    <col min="52" max="53" width="41.5546875" style="11" bestFit="1" customWidth="1"/>
    <col min="54" max="54" width="55.6640625" style="11" bestFit="1" customWidth="1"/>
    <col min="55" max="55" width="38" style="11" bestFit="1" customWidth="1"/>
    <col min="56" max="61" width="41.5546875" style="11" bestFit="1" customWidth="1"/>
    <col min="62" max="62" width="59.5546875" style="11" bestFit="1" customWidth="1"/>
    <col min="63" max="63" width="41.88671875" style="11" bestFit="1" customWidth="1"/>
    <col min="64" max="64" width="49.5546875" style="11" bestFit="1" customWidth="1"/>
    <col min="65" max="65" width="31.88671875" style="11" bestFit="1" customWidth="1"/>
    <col min="66" max="16384" width="8.88671875" style="11"/>
  </cols>
  <sheetData>
    <row r="1" spans="1:45" s="14" customFormat="1" ht="51.75" customHeight="1" thickBot="1" x14ac:dyDescent="0.35">
      <c r="A1" s="14" t="s">
        <v>0</v>
      </c>
      <c r="B1" s="14" t="s">
        <v>60</v>
      </c>
      <c r="C1" s="14" t="s">
        <v>1</v>
      </c>
      <c r="D1" s="14" t="s">
        <v>2</v>
      </c>
      <c r="E1" s="14" t="s">
        <v>3</v>
      </c>
      <c r="F1" s="14" t="s">
        <v>528</v>
      </c>
      <c r="G1" s="14" t="s">
        <v>682</v>
      </c>
      <c r="H1" s="14" t="s">
        <v>6</v>
      </c>
      <c r="I1" s="14" t="s">
        <v>7</v>
      </c>
      <c r="J1" s="14" t="s">
        <v>8</v>
      </c>
      <c r="K1" s="14" t="s">
        <v>460</v>
      </c>
      <c r="L1" s="14" t="s">
        <v>10</v>
      </c>
      <c r="M1" s="14" t="s">
        <v>11</v>
      </c>
      <c r="N1" s="14" t="s">
        <v>12</v>
      </c>
      <c r="O1" s="14" t="s">
        <v>146</v>
      </c>
      <c r="P1" s="14" t="s">
        <v>13</v>
      </c>
      <c r="Q1" s="14" t="s">
        <v>14</v>
      </c>
      <c r="R1" s="14" t="s">
        <v>15</v>
      </c>
      <c r="S1" s="14" t="s">
        <v>16</v>
      </c>
      <c r="T1" s="14" t="s">
        <v>17</v>
      </c>
      <c r="U1" s="14" t="s">
        <v>66</v>
      </c>
      <c r="V1" s="14" t="s">
        <v>67</v>
      </c>
      <c r="W1" s="14" t="s">
        <v>448</v>
      </c>
      <c r="X1" s="14" t="s">
        <v>447</v>
      </c>
      <c r="Y1" s="95" t="s">
        <v>535</v>
      </c>
      <c r="Z1" s="95" t="s">
        <v>536</v>
      </c>
      <c r="AA1" s="201" t="s">
        <v>587</v>
      </c>
      <c r="AB1" s="201" t="s">
        <v>588</v>
      </c>
      <c r="AC1" s="223"/>
      <c r="AD1" s="201" t="s">
        <v>586</v>
      </c>
    </row>
    <row r="2" spans="1:45" s="34" customFormat="1" ht="46.05" customHeight="1" x14ac:dyDescent="0.35">
      <c r="A2" s="192">
        <v>45471</v>
      </c>
      <c r="B2" s="61" t="s">
        <v>78</v>
      </c>
      <c r="C2" s="4" t="s">
        <v>127</v>
      </c>
      <c r="D2" s="4" t="s">
        <v>18</v>
      </c>
      <c r="E2" s="4" t="s">
        <v>47</v>
      </c>
      <c r="F2" s="196">
        <v>0</v>
      </c>
      <c r="G2" s="196">
        <v>0</v>
      </c>
      <c r="H2" s="196">
        <v>0</v>
      </c>
      <c r="I2" s="4" t="s">
        <v>25</v>
      </c>
      <c r="J2" s="4">
        <v>2024</v>
      </c>
      <c r="K2" s="4">
        <v>2026</v>
      </c>
      <c r="L2" s="4">
        <v>2029</v>
      </c>
      <c r="M2" s="29" t="s">
        <v>68</v>
      </c>
      <c r="N2" s="4" t="s">
        <v>69</v>
      </c>
      <c r="O2" s="4" t="s">
        <v>150</v>
      </c>
      <c r="P2" s="4" t="s">
        <v>70</v>
      </c>
      <c r="Q2" s="4" t="s">
        <v>71</v>
      </c>
      <c r="R2" s="29" t="s">
        <v>72</v>
      </c>
      <c r="S2" s="29" t="s">
        <v>73</v>
      </c>
      <c r="T2" s="181" t="s">
        <v>74</v>
      </c>
      <c r="U2" s="29" t="s">
        <v>75</v>
      </c>
      <c r="V2" s="181" t="s">
        <v>76</v>
      </c>
      <c r="W2" s="181" t="s">
        <v>77</v>
      </c>
      <c r="X2" s="181" t="s">
        <v>167</v>
      </c>
      <c r="Y2" s="30" t="s">
        <v>550</v>
      </c>
      <c r="AA2" s="219">
        <v>1</v>
      </c>
      <c r="AB2" s="219" t="str">
        <f>C2&amp;" - "&amp;N2</f>
        <v>Northvolt AB - Heide</v>
      </c>
      <c r="AC2" s="224"/>
      <c r="AD2" s="217" t="str">
        <f>IF(G2&gt;0, "Subventionshöhe: "&amp;G2&amp;" Mio. €&lt;br&gt;", "")&amp;"Quartal: "&amp;B2&amp;"&lt;br&gt;"&amp;"Industriezweig: "&amp;E2&amp;"&lt;br&gt;"&amp;IF(O2="Lokal", "", "Dieser Marker stellt den ungefähren Ort der Investition dar, in der Tabelle ist der Firmenstammsitz angegeben")</f>
        <v>Quartal: Q1&lt;br&gt;Industriezweig: EVs &amp; Batterien&lt;br&gt;</v>
      </c>
    </row>
    <row r="3" spans="1:45" s="34" customFormat="1" ht="46.05" customHeight="1" x14ac:dyDescent="0.35">
      <c r="A3" s="193">
        <v>45546</v>
      </c>
      <c r="B3" s="4" t="s">
        <v>78</v>
      </c>
      <c r="C3" s="4" t="s">
        <v>323</v>
      </c>
      <c r="D3" s="4" t="s">
        <v>18</v>
      </c>
      <c r="E3" s="4" t="s">
        <v>38</v>
      </c>
      <c r="F3" s="40">
        <v>500</v>
      </c>
      <c r="G3" s="3">
        <v>0</v>
      </c>
      <c r="H3" s="6" t="s">
        <v>20</v>
      </c>
      <c r="I3" s="4" t="s">
        <v>25</v>
      </c>
      <c r="J3" s="4">
        <v>2024</v>
      </c>
      <c r="K3" s="6" t="s">
        <v>20</v>
      </c>
      <c r="L3" s="4">
        <v>2028</v>
      </c>
      <c r="M3" s="29" t="s">
        <v>68</v>
      </c>
      <c r="N3" s="4" t="s">
        <v>161</v>
      </c>
      <c r="O3" s="4" t="s">
        <v>150</v>
      </c>
      <c r="P3" s="4" t="s">
        <v>162</v>
      </c>
      <c r="Q3" s="4" t="s">
        <v>163</v>
      </c>
      <c r="R3" s="29" t="s">
        <v>164</v>
      </c>
      <c r="S3" s="29" t="s">
        <v>165</v>
      </c>
      <c r="T3" s="181" t="s">
        <v>166</v>
      </c>
      <c r="U3" s="75" t="s">
        <v>549</v>
      </c>
      <c r="V3" s="181"/>
      <c r="W3" s="181"/>
      <c r="X3" s="181"/>
      <c r="AA3" s="219">
        <v>1</v>
      </c>
      <c r="AB3" s="219" t="str">
        <f>C3&amp;" - "&amp;N3</f>
        <v>TenneT TSO GmbH - Brunsbüttel</v>
      </c>
      <c r="AC3" s="224"/>
      <c r="AD3" s="217" t="str">
        <f>IF(G3&gt;0, "Subventionshöhe: "&amp;G3&amp;" Mio. €&lt;br&gt;", "")&amp;"Quartal: "&amp;B3&amp;"&lt;br&gt;"&amp;"Industriezweig: "&amp;E3&amp;"&lt;br&gt;"&amp;IF(O3="Lokal", "", "Dieser Marker stellt den ungefähren Ort der Investition dar, in der Tabelle ist der Firmenstammsitz angegeben")</f>
        <v>Quartal: Q1&lt;br&gt;Industriezweig: Energieinfrastrukturen&lt;br&gt;</v>
      </c>
    </row>
    <row r="4" spans="1:45" s="34" customFormat="1" ht="46.05" customHeight="1" x14ac:dyDescent="0.35">
      <c r="A4" s="178">
        <v>45356</v>
      </c>
      <c r="B4" s="4" t="s">
        <v>78</v>
      </c>
      <c r="C4" s="4" t="s">
        <v>493</v>
      </c>
      <c r="D4" s="4" t="s">
        <v>18</v>
      </c>
      <c r="E4" s="4" t="s">
        <v>38</v>
      </c>
      <c r="F4" s="40">
        <v>1200</v>
      </c>
      <c r="G4" s="37">
        <v>0</v>
      </c>
      <c r="H4" s="6" t="s">
        <v>20</v>
      </c>
      <c r="I4" s="16" t="s">
        <v>21</v>
      </c>
      <c r="J4" s="6" t="s">
        <v>20</v>
      </c>
      <c r="K4" s="6" t="s">
        <v>20</v>
      </c>
      <c r="L4" s="4">
        <v>2032</v>
      </c>
      <c r="M4" s="29" t="s">
        <v>57</v>
      </c>
      <c r="N4" s="4" t="s">
        <v>248</v>
      </c>
      <c r="O4" s="4" t="s">
        <v>156</v>
      </c>
      <c r="P4" s="4" t="s">
        <v>157</v>
      </c>
      <c r="Q4" s="29" t="s">
        <v>158</v>
      </c>
      <c r="R4" s="29" t="s">
        <v>473</v>
      </c>
      <c r="T4" s="181"/>
      <c r="U4" s="29"/>
      <c r="V4" s="181"/>
      <c r="W4" s="181"/>
      <c r="X4" s="181"/>
      <c r="AA4" s="219">
        <v>1</v>
      </c>
      <c r="AB4" s="219" t="str">
        <f>C4&amp;" - "&amp;N4</f>
        <v>Amprion GmbH  - Dortmund</v>
      </c>
      <c r="AC4" s="224"/>
      <c r="AD4" s="217" t="str">
        <f>IF(G4&gt;0, "Subventionshöhe: "&amp;G4&amp;" Mio. €&lt;br&gt;", "")&amp;"Quartal: "&amp;B4&amp;"&lt;br&gt;"&amp;"Industriezweig: "&amp;E4&amp;"&lt;br&gt;"&amp;IF(O4="Lokal", "", "Dieser Marker stellt den ungefähren Ort der Investition dar, in der Tabelle ist der Firmenstammsitz angegeben")</f>
        <v>Quartal: Q1&lt;br&gt;Industriezweig: Energieinfrastrukturen&lt;br&gt;Dieser Marker stellt den ungefähren Ort der Investition dar, in der Tabelle ist der Firmenstammsitz angegeben</v>
      </c>
    </row>
    <row r="5" spans="1:45" s="12" customFormat="1" ht="46.05" customHeight="1" x14ac:dyDescent="0.35">
      <c r="A5" s="73">
        <v>45554</v>
      </c>
      <c r="B5" s="2" t="s">
        <v>78</v>
      </c>
      <c r="C5" s="4" t="s">
        <v>81</v>
      </c>
      <c r="D5" s="10" t="s">
        <v>18</v>
      </c>
      <c r="E5" s="10" t="s">
        <v>33</v>
      </c>
      <c r="F5" s="40">
        <v>170</v>
      </c>
      <c r="G5" s="37">
        <v>0</v>
      </c>
      <c r="H5" s="6" t="s">
        <v>20</v>
      </c>
      <c r="I5" s="10" t="s">
        <v>25</v>
      </c>
      <c r="J5" s="10">
        <v>2024</v>
      </c>
      <c r="K5" s="10">
        <v>2025</v>
      </c>
      <c r="L5" s="6" t="s">
        <v>22</v>
      </c>
      <c r="M5" s="4" t="s">
        <v>57</v>
      </c>
      <c r="N5" s="4" t="s">
        <v>32</v>
      </c>
      <c r="O5" s="4" t="s">
        <v>150</v>
      </c>
      <c r="P5" s="4" t="s">
        <v>79</v>
      </c>
      <c r="Q5" s="4" t="s">
        <v>80</v>
      </c>
      <c r="R5" s="4" t="s">
        <v>82</v>
      </c>
      <c r="S5" s="186" t="s">
        <v>120</v>
      </c>
      <c r="T5" s="182" t="s">
        <v>511</v>
      </c>
      <c r="U5" s="30" t="s">
        <v>548</v>
      </c>
      <c r="V5" s="182"/>
      <c r="W5" s="34"/>
      <c r="X5" s="34"/>
      <c r="AA5" s="220">
        <v>1</v>
      </c>
      <c r="AB5" s="219" t="str">
        <f>C5&amp;" - "&amp;N5</f>
        <v>TRICOR Packaging &amp; Logistics AG - Weeze</v>
      </c>
      <c r="AC5" s="225"/>
      <c r="AD5" s="217" t="str">
        <f>IF(G5&gt;0, "Subventionshöhe: "&amp;G5&amp;" Mio. €&lt;br&gt;", "")&amp;"Quartal: "&amp;B5&amp;"&lt;br&gt;"&amp;"Industriezweig: "&amp;E5&amp;"&lt;br&gt;"&amp;IF(O5="Lokal", "", "Dieser Marker stellt den ungefähren Ort der Investition dar, in der Tabelle ist der Firmenstammsitz angegeben")</f>
        <v>Quartal: Q1&lt;br&gt;Industriezweig: Sonstige Industrie&lt;br&gt;</v>
      </c>
    </row>
    <row r="6" spans="1:45" s="12" customFormat="1" ht="46.05" customHeight="1" x14ac:dyDescent="0.35">
      <c r="A6" s="189">
        <v>45553</v>
      </c>
      <c r="B6" s="2" t="s">
        <v>78</v>
      </c>
      <c r="C6" s="4" t="s">
        <v>30</v>
      </c>
      <c r="D6" s="4" t="s">
        <v>35</v>
      </c>
      <c r="E6" s="4" t="s">
        <v>355</v>
      </c>
      <c r="F6" s="41">
        <v>300</v>
      </c>
      <c r="G6" s="37">
        <v>0</v>
      </c>
      <c r="H6" s="6" t="s">
        <v>20</v>
      </c>
      <c r="I6" s="16" t="s">
        <v>25</v>
      </c>
      <c r="J6" s="4">
        <v>2024</v>
      </c>
      <c r="K6" s="6">
        <v>2025</v>
      </c>
      <c r="L6" s="4" t="s">
        <v>22</v>
      </c>
      <c r="M6" s="4" t="s">
        <v>29</v>
      </c>
      <c r="N6" s="4" t="s">
        <v>128</v>
      </c>
      <c r="O6" s="4" t="s">
        <v>150</v>
      </c>
      <c r="P6" s="4" t="s">
        <v>83</v>
      </c>
      <c r="Q6" s="4" t="s">
        <v>84</v>
      </c>
      <c r="R6" s="182" t="s">
        <v>85</v>
      </c>
      <c r="S6" s="4" t="s">
        <v>512</v>
      </c>
      <c r="T6" s="30" t="s">
        <v>547</v>
      </c>
      <c r="U6" s="34"/>
      <c r="V6" s="34"/>
      <c r="W6" s="34"/>
      <c r="X6" s="34"/>
      <c r="AA6" s="220">
        <v>1</v>
      </c>
      <c r="AB6" s="219" t="str">
        <f>C6&amp;" - "&amp;N6</f>
        <v>Rheinmetall AG - Unterlüß</v>
      </c>
      <c r="AC6" s="225"/>
      <c r="AD6" s="217" t="str">
        <f>IF(G6&gt;0, "Subventionshöhe: "&amp;G6&amp;" Mio. €&lt;br&gt;", "")&amp;"Quartal: "&amp;B6&amp;"&lt;br&gt;"&amp;"Industriezweig: "&amp;E6&amp;"&lt;br&gt;"&amp;IF(O6="Lokal", "", "Dieser Marker stellt den ungefähren Ort der Investition dar, in der Tabelle ist der Firmenstammsitz angegeben")</f>
        <v>Quartal: Q1&lt;br&gt;Industriezweig: Rüstungsindustrie&lt;br&gt;</v>
      </c>
    </row>
    <row r="7" spans="1:45" s="12" customFormat="1" ht="46.05" customHeight="1" x14ac:dyDescent="0.35">
      <c r="A7" s="189">
        <v>45450</v>
      </c>
      <c r="B7" s="2" t="s">
        <v>78</v>
      </c>
      <c r="C7" s="4" t="s">
        <v>87</v>
      </c>
      <c r="D7" s="10" t="s">
        <v>44</v>
      </c>
      <c r="E7" s="10" t="s">
        <v>19</v>
      </c>
      <c r="F7" s="42">
        <v>3260</v>
      </c>
      <c r="G7" s="37">
        <v>0</v>
      </c>
      <c r="H7" s="36" t="s">
        <v>20</v>
      </c>
      <c r="I7" s="16" t="s">
        <v>52</v>
      </c>
      <c r="J7" s="15">
        <v>2024</v>
      </c>
      <c r="K7" s="36" t="s">
        <v>20</v>
      </c>
      <c r="L7" s="15">
        <v>2026</v>
      </c>
      <c r="M7" s="4" t="s">
        <v>58</v>
      </c>
      <c r="N7" s="4" t="s">
        <v>122</v>
      </c>
      <c r="O7" s="4" t="s">
        <v>156</v>
      </c>
      <c r="P7" s="4" t="s">
        <v>86</v>
      </c>
      <c r="Q7" s="4" t="s">
        <v>88</v>
      </c>
      <c r="R7" s="4" t="s">
        <v>89</v>
      </c>
      <c r="S7" s="4" t="s">
        <v>121</v>
      </c>
      <c r="T7" s="180" t="s">
        <v>470</v>
      </c>
      <c r="U7" s="180" t="s">
        <v>513</v>
      </c>
      <c r="V7" s="30" t="s">
        <v>546</v>
      </c>
      <c r="W7" s="34"/>
      <c r="X7" s="34"/>
      <c r="AA7" s="220">
        <v>1</v>
      </c>
      <c r="AB7" s="219" t="str">
        <f>C7&amp;" - "&amp;N7</f>
        <v>Microsoft Corporation - Frankfurt</v>
      </c>
      <c r="AC7" s="225"/>
      <c r="AD7" s="217" t="str">
        <f>IF(G7&gt;0, "Subventionshöhe: "&amp;G7&amp;" Mio. €&lt;br&gt;", "")&amp;"Quartal: "&amp;B7&amp;"&lt;br&gt;"&amp;"Industriezweig: "&amp;E7&amp;"&lt;br&gt;"&amp;IF(O7="Lokal", "", "Dieser Marker stellt den ungefähren Ort der Investition dar, in der Tabelle ist der Firmenstammsitz angegeben")</f>
        <v>Quartal: Q1&lt;br&gt;Industriezweig: Halbleiter &amp; Elektronik&lt;br&gt;Dieser Marker stellt den ungefähren Ort der Investition dar, in der Tabelle ist der Firmenstammsitz angegeben</v>
      </c>
    </row>
    <row r="8" spans="1:45" s="12" customFormat="1" ht="46.05" customHeight="1" x14ac:dyDescent="0.35">
      <c r="A8" s="73">
        <v>45617</v>
      </c>
      <c r="B8" s="2" t="s">
        <v>78</v>
      </c>
      <c r="C8" s="4" t="s">
        <v>494</v>
      </c>
      <c r="D8" s="4" t="s">
        <v>35</v>
      </c>
      <c r="E8" s="4" t="s">
        <v>45</v>
      </c>
      <c r="F8" s="42">
        <v>1000</v>
      </c>
      <c r="G8" s="37">
        <v>0</v>
      </c>
      <c r="H8" s="6" t="s">
        <v>20</v>
      </c>
      <c r="I8" s="29" t="s">
        <v>25</v>
      </c>
      <c r="J8" s="4">
        <v>2024</v>
      </c>
      <c r="K8" s="6">
        <v>2026</v>
      </c>
      <c r="L8" s="4">
        <v>2030</v>
      </c>
      <c r="M8" s="4" t="s">
        <v>34</v>
      </c>
      <c r="N8" s="6" t="s">
        <v>95</v>
      </c>
      <c r="O8" s="4" t="s">
        <v>150</v>
      </c>
      <c r="P8" s="4" t="s">
        <v>94</v>
      </c>
      <c r="Q8" s="4" t="s">
        <v>96</v>
      </c>
      <c r="R8" s="182" t="s">
        <v>97</v>
      </c>
      <c r="S8" s="182" t="s">
        <v>98</v>
      </c>
      <c r="T8" s="182" t="s">
        <v>516</v>
      </c>
      <c r="U8" s="188" t="s">
        <v>545</v>
      </c>
      <c r="V8" s="5"/>
      <c r="W8" s="5"/>
      <c r="X8" s="34"/>
      <c r="AA8" s="220">
        <v>1</v>
      </c>
      <c r="AB8" s="219" t="str">
        <f>C8&amp;" - "&amp;N8</f>
        <v>Daiichi Sankyo Deutschland GmbH - Pfaffenhofen</v>
      </c>
      <c r="AC8" s="225"/>
      <c r="AD8" s="217" t="str">
        <f>IF(G8&gt;0, "Subventionshöhe: "&amp;G8&amp;" Mio. €&lt;br&gt;", "")&amp;"Quartal: "&amp;B8&amp;"&lt;br&gt;"&amp;"Industriezweig: "&amp;E8&amp;"&lt;br&gt;"&amp;IF(O8="Lokal", "", "Dieser Marker stellt den ungefähren Ort der Investition dar, in der Tabelle ist der Firmenstammsitz angegeben")</f>
        <v>Quartal: Q1&lt;br&gt;Industriezweig: Biotechnologie&lt;br&gt;</v>
      </c>
    </row>
    <row r="9" spans="1:45" s="12" customFormat="1" ht="46.05" customHeight="1" x14ac:dyDescent="0.35">
      <c r="A9" s="73">
        <v>45660</v>
      </c>
      <c r="B9" s="2" t="s">
        <v>78</v>
      </c>
      <c r="C9" s="4" t="s">
        <v>133</v>
      </c>
      <c r="D9" s="10" t="s">
        <v>18</v>
      </c>
      <c r="E9" s="10" t="s">
        <v>24</v>
      </c>
      <c r="F9" s="41">
        <v>800</v>
      </c>
      <c r="G9" s="3">
        <v>380</v>
      </c>
      <c r="H9" s="6">
        <v>320</v>
      </c>
      <c r="I9" s="16" t="s">
        <v>21</v>
      </c>
      <c r="J9" s="10">
        <v>2024</v>
      </c>
      <c r="K9" s="6" t="s">
        <v>20</v>
      </c>
      <c r="L9" s="10">
        <v>2028</v>
      </c>
      <c r="M9" s="4" t="s">
        <v>29</v>
      </c>
      <c r="N9" s="4" t="s">
        <v>46</v>
      </c>
      <c r="O9" s="4" t="s">
        <v>150</v>
      </c>
      <c r="P9" s="182" t="s">
        <v>123</v>
      </c>
      <c r="Q9" s="4" t="s">
        <v>129</v>
      </c>
      <c r="R9" s="182" t="s">
        <v>130</v>
      </c>
      <c r="S9" s="182" t="s">
        <v>131</v>
      </c>
      <c r="T9" s="182" t="s">
        <v>132</v>
      </c>
      <c r="U9" s="182" t="s">
        <v>160</v>
      </c>
      <c r="V9" s="180" t="s">
        <v>475</v>
      </c>
      <c r="W9" s="30" t="s">
        <v>544</v>
      </c>
      <c r="X9" s="30" t="s">
        <v>612</v>
      </c>
      <c r="AA9" s="220">
        <v>1</v>
      </c>
      <c r="AB9" s="219" t="str">
        <f>C9&amp;" - "&amp;N9</f>
        <v>EWE AG - Emden</v>
      </c>
      <c r="AC9" s="225"/>
      <c r="AD9" s="217" t="str">
        <f>IF(G9&gt;0, "Subventionshöhe: "&amp;G9&amp;" Mio. €&lt;br&gt;", "")&amp;"Quartal: "&amp;B9&amp;"&lt;br&gt;"&amp;"Industriezweig: "&amp;E9&amp;"&lt;br&gt;"&amp;IF(O9="Lokal", "", "Dieser Marker stellt den ungefähren Ort der Investition dar, in der Tabelle ist der Firmenstammsitz angegeben")</f>
        <v>Subventionshöhe: 380 Mio. €&lt;br&gt;Quartal: Q1&lt;br&gt;Industriezweig: EE-Kraftwerke, Speicher und Elektrolyse&lt;br&gt;</v>
      </c>
    </row>
    <row r="10" spans="1:45" s="12" customFormat="1" ht="46.05" customHeight="1" x14ac:dyDescent="0.35">
      <c r="A10" s="73">
        <v>45597</v>
      </c>
      <c r="B10" s="2" t="s">
        <v>78</v>
      </c>
      <c r="C10" s="4" t="s">
        <v>496</v>
      </c>
      <c r="D10" s="10" t="s">
        <v>27</v>
      </c>
      <c r="E10" s="10" t="s">
        <v>24</v>
      </c>
      <c r="F10" s="40">
        <v>500</v>
      </c>
      <c r="G10" s="37">
        <v>0</v>
      </c>
      <c r="H10" s="6">
        <v>710</v>
      </c>
      <c r="I10" s="75" t="s">
        <v>25</v>
      </c>
      <c r="J10" s="4">
        <v>2024</v>
      </c>
      <c r="K10" s="6" t="s">
        <v>20</v>
      </c>
      <c r="L10" s="4">
        <v>2026</v>
      </c>
      <c r="M10" s="4" t="s">
        <v>37</v>
      </c>
      <c r="N10" s="6" t="s">
        <v>109</v>
      </c>
      <c r="O10" s="4" t="s">
        <v>150</v>
      </c>
      <c r="P10" s="4" t="s">
        <v>110</v>
      </c>
      <c r="Q10" s="4" t="s">
        <v>55</v>
      </c>
      <c r="R10" s="182" t="s">
        <v>111</v>
      </c>
      <c r="S10" s="4" t="s">
        <v>112</v>
      </c>
      <c r="T10" s="4" t="s">
        <v>113</v>
      </c>
      <c r="U10" s="4" t="s">
        <v>114</v>
      </c>
      <c r="V10" s="4" t="s">
        <v>115</v>
      </c>
      <c r="W10" s="4" t="s">
        <v>522</v>
      </c>
      <c r="X10" s="188" t="s">
        <v>111</v>
      </c>
      <c r="AA10" s="220">
        <v>1</v>
      </c>
      <c r="AB10" s="219" t="str">
        <f>C10&amp;" - "&amp;N10</f>
        <v>EnBW AG - Heilbronn</v>
      </c>
      <c r="AC10" s="225"/>
      <c r="AD10" s="217" t="str">
        <f>IF(G10&gt;0, "Subventionshöhe: "&amp;G10&amp;" Mio. €&lt;br&gt;", "")&amp;"Quartal: "&amp;B10&amp;"&lt;br&gt;"&amp;"Industriezweig: "&amp;E10&amp;"&lt;br&gt;"&amp;IF(O10="Lokal", "", "Dieser Marker stellt den ungefähren Ort der Investition dar, in der Tabelle ist der Firmenstammsitz angegeben")</f>
        <v>Quartal: Q1&lt;br&gt;Industriezweig: EE-Kraftwerke, Speicher und Elektrolyse&lt;br&gt;</v>
      </c>
    </row>
    <row r="11" spans="1:45" s="12" customFormat="1" ht="46.05" customHeight="1" x14ac:dyDescent="0.35">
      <c r="A11" s="73">
        <v>45555</v>
      </c>
      <c r="B11" s="2" t="s">
        <v>78</v>
      </c>
      <c r="C11" s="4" t="s">
        <v>152</v>
      </c>
      <c r="D11" s="10" t="s">
        <v>18</v>
      </c>
      <c r="E11" s="10" t="s">
        <v>24</v>
      </c>
      <c r="F11" s="41">
        <v>133</v>
      </c>
      <c r="G11" s="37">
        <v>0</v>
      </c>
      <c r="H11" s="6">
        <v>50</v>
      </c>
      <c r="I11" s="16" t="s">
        <v>21</v>
      </c>
      <c r="J11" s="10">
        <v>2024</v>
      </c>
      <c r="K11" s="6" t="s">
        <v>20</v>
      </c>
      <c r="L11" s="10">
        <v>2026</v>
      </c>
      <c r="M11" s="4" t="s">
        <v>68</v>
      </c>
      <c r="N11" s="4" t="s">
        <v>149</v>
      </c>
      <c r="O11" s="4" t="s">
        <v>150</v>
      </c>
      <c r="P11" s="182" t="s">
        <v>148</v>
      </c>
      <c r="Q11" s="4" t="s">
        <v>153</v>
      </c>
      <c r="R11" s="4" t="s">
        <v>474</v>
      </c>
      <c r="S11" s="188" t="s">
        <v>542</v>
      </c>
      <c r="T11" s="188" t="s">
        <v>543</v>
      </c>
      <c r="U11" s="34"/>
      <c r="V11" s="34"/>
      <c r="W11" s="34"/>
      <c r="X11" s="34"/>
      <c r="AA11" s="220">
        <v>1</v>
      </c>
      <c r="AB11" s="219" t="str">
        <f>C11&amp;" - "&amp;N11</f>
        <v>Infener AG - Neumünster</v>
      </c>
      <c r="AC11" s="225"/>
      <c r="AD11" s="217" t="str">
        <f>IF(G11&gt;0, "Subventionshöhe: "&amp;G11&amp;" Mio. €&lt;br&gt;", "")&amp;"Quartal: "&amp;B11&amp;"&lt;br&gt;"&amp;"Industriezweig: "&amp;E11&amp;"&lt;br&gt;"&amp;IF(O11="Lokal", "", "Dieser Marker stellt den ungefähren Ort der Investition dar, in der Tabelle ist der Firmenstammsitz angegeben")</f>
        <v>Quartal: Q1&lt;br&gt;Industriezweig: EE-Kraftwerke, Speicher und Elektrolyse&lt;br&gt;</v>
      </c>
    </row>
    <row r="12" spans="1:45" s="12" customFormat="1" ht="46.05" customHeight="1" x14ac:dyDescent="0.35">
      <c r="A12" s="191">
        <v>45596</v>
      </c>
      <c r="B12" s="2" t="s">
        <v>78</v>
      </c>
      <c r="C12" s="4" t="s">
        <v>491</v>
      </c>
      <c r="D12" s="10" t="s">
        <v>18</v>
      </c>
      <c r="E12" s="10" t="s">
        <v>24</v>
      </c>
      <c r="F12" s="196">
        <v>0</v>
      </c>
      <c r="G12" s="196">
        <v>0</v>
      </c>
      <c r="H12" s="196">
        <v>0</v>
      </c>
      <c r="I12" s="16" t="s">
        <v>21</v>
      </c>
      <c r="J12" s="10">
        <v>2025</v>
      </c>
      <c r="K12" s="6" t="s">
        <v>20</v>
      </c>
      <c r="L12" s="10">
        <v>2026</v>
      </c>
      <c r="M12" s="4" t="s">
        <v>57</v>
      </c>
      <c r="N12" s="4" t="s">
        <v>488</v>
      </c>
      <c r="O12" s="4" t="s">
        <v>150</v>
      </c>
      <c r="P12" s="182" t="s">
        <v>487</v>
      </c>
      <c r="Q12" s="4" t="s">
        <v>489</v>
      </c>
      <c r="R12" s="4" t="s">
        <v>490</v>
      </c>
      <c r="S12" s="182" t="s">
        <v>492</v>
      </c>
      <c r="T12" s="182" t="s">
        <v>519</v>
      </c>
      <c r="U12" s="188" t="s">
        <v>540</v>
      </c>
      <c r="V12" s="34"/>
      <c r="W12" s="34"/>
      <c r="X12" s="34"/>
      <c r="AA12" s="220">
        <v>1</v>
      </c>
      <c r="AB12" s="219" t="str">
        <f>C12&amp;" - "&amp;N12</f>
        <v>Kyon Energy Solutions GmbH - Dahlem</v>
      </c>
      <c r="AC12" s="225"/>
      <c r="AD12" s="217" t="str">
        <f>IF(G12&gt;0, "Subventionshöhe: "&amp;G12&amp;" Mio. €&lt;br&gt;", "")&amp;"Quartal: "&amp;B12&amp;"&lt;br&gt;"&amp;"Industriezweig: "&amp;E12&amp;"&lt;br&gt;"&amp;IF(O12="Lokal", "", "Dieser Marker stellt den ungefähren Ort der Investition dar, in der Tabelle ist der Firmenstammsitz angegeben")</f>
        <v>Quartal: Q1&lt;br&gt;Industriezweig: EE-Kraftwerke, Speicher und Elektrolyse&lt;br&gt;</v>
      </c>
    </row>
    <row r="13" spans="1:45" s="12" customFormat="1" ht="46.05" customHeight="1" x14ac:dyDescent="0.35">
      <c r="A13" s="73">
        <v>45516</v>
      </c>
      <c r="B13" s="2" t="s">
        <v>90</v>
      </c>
      <c r="C13" s="4" t="s">
        <v>134</v>
      </c>
      <c r="D13" s="10" t="s">
        <v>44</v>
      </c>
      <c r="E13" s="10" t="s">
        <v>19</v>
      </c>
      <c r="F13" s="41">
        <v>8800</v>
      </c>
      <c r="G13" s="37">
        <v>0</v>
      </c>
      <c r="H13" s="6" t="s">
        <v>20</v>
      </c>
      <c r="I13" s="16" t="s">
        <v>21</v>
      </c>
      <c r="J13" s="10">
        <v>2024</v>
      </c>
      <c r="K13" s="6" t="s">
        <v>20</v>
      </c>
      <c r="L13" s="10">
        <v>2026</v>
      </c>
      <c r="M13" s="4" t="s">
        <v>34</v>
      </c>
      <c r="N13" s="4" t="s">
        <v>500</v>
      </c>
      <c r="O13" s="4" t="s">
        <v>156</v>
      </c>
      <c r="P13" s="182" t="s">
        <v>135</v>
      </c>
      <c r="Q13" s="4" t="s">
        <v>147</v>
      </c>
      <c r="R13" s="182" t="s">
        <v>514</v>
      </c>
      <c r="S13" s="182" t="s">
        <v>515</v>
      </c>
      <c r="T13" s="188" t="s">
        <v>539</v>
      </c>
      <c r="U13" s="182"/>
      <c r="V13" s="34"/>
      <c r="W13" s="34"/>
      <c r="X13" s="34"/>
      <c r="AA13" s="220">
        <v>1</v>
      </c>
      <c r="AB13" s="219" t="str">
        <f>C13&amp;" - "&amp;N13</f>
        <v>Amazon.com, Inc. - München</v>
      </c>
      <c r="AC13" s="225"/>
      <c r="AD13" s="217" t="str">
        <f>IF(G13&gt;0, "Subventionshöhe: "&amp;G13&amp;" Mio. €&lt;br&gt;", "")&amp;"Quartal: "&amp;B13&amp;"&lt;br&gt;"&amp;"Industriezweig: "&amp;E13&amp;"&lt;br&gt;"&amp;IF(O13="Lokal", "", "Dieser Marker stellt den ungefähren Ort der Investition dar, in der Tabelle ist der Firmenstammsitz angegeben")</f>
        <v>Quartal: Q2&lt;br&gt;Industriezweig: Halbleiter &amp; Elektronik&lt;br&gt;Dieser Marker stellt den ungefähren Ort der Investition dar, in der Tabelle ist der Firmenstammsitz angegeben</v>
      </c>
    </row>
    <row r="14" spans="1:45" s="1" customFormat="1" ht="46.05" customHeight="1" x14ac:dyDescent="0.35">
      <c r="A14" s="2">
        <v>45427</v>
      </c>
      <c r="B14" s="2" t="s">
        <v>90</v>
      </c>
      <c r="C14" s="29" t="s">
        <v>134</v>
      </c>
      <c r="D14" s="16" t="s">
        <v>44</v>
      </c>
      <c r="E14" s="16" t="s">
        <v>19</v>
      </c>
      <c r="F14" s="187">
        <v>7800</v>
      </c>
      <c r="G14" s="37">
        <v>0</v>
      </c>
      <c r="H14" s="9" t="s">
        <v>20</v>
      </c>
      <c r="I14" s="16" t="s">
        <v>21</v>
      </c>
      <c r="J14" s="16">
        <v>2024</v>
      </c>
      <c r="K14" s="9">
        <v>2025</v>
      </c>
      <c r="L14" s="16">
        <v>2040</v>
      </c>
      <c r="M14" s="29" t="s">
        <v>34</v>
      </c>
      <c r="N14" s="29" t="s">
        <v>500</v>
      </c>
      <c r="O14" s="4" t="s">
        <v>156</v>
      </c>
      <c r="P14" s="181" t="s">
        <v>91</v>
      </c>
      <c r="Q14" s="29" t="s">
        <v>92</v>
      </c>
      <c r="R14" s="29" t="s">
        <v>93</v>
      </c>
      <c r="S14" s="181" t="s">
        <v>119</v>
      </c>
      <c r="T14" s="181" t="s">
        <v>92</v>
      </c>
      <c r="U14" s="56"/>
      <c r="V14" s="34"/>
      <c r="W14" s="56"/>
      <c r="X14" s="56"/>
      <c r="AA14" s="218">
        <v>1</v>
      </c>
      <c r="AB14" s="219" t="str">
        <f>C14&amp;" - "&amp;N14</f>
        <v>Amazon.com, Inc. - München</v>
      </c>
      <c r="AC14" s="226"/>
      <c r="AD14" s="217" t="str">
        <f>IF(G14&gt;0, "Subventionshöhe: "&amp;G14&amp;" Mio. €&lt;br&gt;", "")&amp;"Quartal: "&amp;B14&amp;"&lt;br&gt;"&amp;"Industriezweig: "&amp;E14&amp;"&lt;br&gt;"&amp;IF(O14="Lokal", "", "Dieser Marker stellt den ungefähren Ort der Investition dar, in der Tabelle ist der Firmenstammsitz angegeben")</f>
        <v>Quartal: Q2&lt;br&gt;Industriezweig: Halbleiter &amp; Elektronik&lt;br&gt;Dieser Marker stellt den ungefähren Ort der Investition dar, in der Tabelle ist der Firmenstammsitz angegeben</v>
      </c>
    </row>
    <row r="15" spans="1:45" s="32" customFormat="1" ht="46.05" customHeight="1" x14ac:dyDescent="0.35">
      <c r="A15" s="73">
        <v>45613</v>
      </c>
      <c r="B15" s="2" t="s">
        <v>90</v>
      </c>
      <c r="C15" s="4" t="s">
        <v>495</v>
      </c>
      <c r="D15" s="10" t="s">
        <v>18</v>
      </c>
      <c r="E15" s="10" t="s">
        <v>33</v>
      </c>
      <c r="F15" s="41">
        <v>300</v>
      </c>
      <c r="G15" s="37">
        <v>0</v>
      </c>
      <c r="H15" s="6" t="s">
        <v>20</v>
      </c>
      <c r="I15" s="10" t="s">
        <v>21</v>
      </c>
      <c r="J15" s="10">
        <v>2025</v>
      </c>
      <c r="K15" s="10">
        <v>2028</v>
      </c>
      <c r="L15" s="4">
        <v>2030</v>
      </c>
      <c r="M15" s="4" t="s">
        <v>57</v>
      </c>
      <c r="N15" s="4" t="s">
        <v>116</v>
      </c>
      <c r="O15" s="4" t="s">
        <v>150</v>
      </c>
      <c r="P15" s="182" t="s">
        <v>99</v>
      </c>
      <c r="Q15" s="4" t="s">
        <v>117</v>
      </c>
      <c r="R15" s="4" t="s">
        <v>142</v>
      </c>
      <c r="S15" s="182" t="s">
        <v>461</v>
      </c>
      <c r="T15" s="182" t="s">
        <v>469</v>
      </c>
      <c r="U15" s="188" t="s">
        <v>538</v>
      </c>
      <c r="V15" s="188" t="s">
        <v>541</v>
      </c>
      <c r="W15" s="34"/>
      <c r="X15" s="34"/>
      <c r="Y15" s="34"/>
      <c r="Z15" s="34"/>
      <c r="AA15" s="219">
        <v>1</v>
      </c>
      <c r="AB15" s="219" t="str">
        <f>C15&amp;" - "&amp;N15</f>
        <v>HARIBO GmbH &amp; Co. KG - Neuss</v>
      </c>
      <c r="AC15" s="224"/>
      <c r="AD15" s="217" t="str">
        <f>IF(G15&gt;0, "Subventionshöhe: "&amp;G15&amp;" Mio. €&lt;br&gt;", "")&amp;"Quartal: "&amp;B15&amp;"&lt;br&gt;"&amp;"Industriezweig: "&amp;E15&amp;"&lt;br&gt;"&amp;IF(O15="Lokal", "", "Dieser Marker stellt den ungefähren Ort der Investition dar, in der Tabelle ist der Firmenstammsitz angegeben")</f>
        <v>Quartal: Q2&lt;br&gt;Industriezweig: Sonstige Industrie&lt;br&gt;</v>
      </c>
      <c r="AE15" s="34"/>
      <c r="AF15" s="34"/>
      <c r="AG15" s="34"/>
      <c r="AH15" s="34"/>
      <c r="AI15" s="34"/>
      <c r="AJ15" s="34"/>
      <c r="AK15" s="34"/>
      <c r="AL15" s="34"/>
      <c r="AM15" s="34"/>
      <c r="AN15" s="34"/>
      <c r="AO15" s="34"/>
      <c r="AP15" s="34"/>
      <c r="AQ15" s="34"/>
      <c r="AR15" s="34"/>
      <c r="AS15" s="34"/>
    </row>
    <row r="16" spans="1:45" s="12" customFormat="1" ht="46.05" customHeight="1" x14ac:dyDescent="0.35">
      <c r="A16" s="73">
        <v>45554</v>
      </c>
      <c r="B16" s="2" t="s">
        <v>90</v>
      </c>
      <c r="C16" s="4" t="s">
        <v>159</v>
      </c>
      <c r="D16" s="10" t="s">
        <v>27</v>
      </c>
      <c r="E16" s="10" t="s">
        <v>24</v>
      </c>
      <c r="F16" s="41">
        <v>370</v>
      </c>
      <c r="G16" s="37">
        <v>0</v>
      </c>
      <c r="H16" s="6">
        <v>240</v>
      </c>
      <c r="I16" s="16" t="s">
        <v>21</v>
      </c>
      <c r="J16" s="4" t="s">
        <v>22</v>
      </c>
      <c r="K16" s="10">
        <v>2027</v>
      </c>
      <c r="L16" s="4" t="s">
        <v>22</v>
      </c>
      <c r="M16" s="4" t="s">
        <v>48</v>
      </c>
      <c r="N16" s="4" t="s">
        <v>101</v>
      </c>
      <c r="O16" s="4" t="s">
        <v>150</v>
      </c>
      <c r="P16" s="182" t="s">
        <v>100</v>
      </c>
      <c r="Q16" s="4" t="s">
        <v>138</v>
      </c>
      <c r="R16" s="4" t="s">
        <v>118</v>
      </c>
      <c r="S16" s="182" t="s">
        <v>139</v>
      </c>
      <c r="T16" s="182" t="s">
        <v>523</v>
      </c>
      <c r="U16" s="210" t="s">
        <v>613</v>
      </c>
      <c r="V16" s="34"/>
      <c r="W16" s="34"/>
      <c r="X16" s="34"/>
      <c r="AA16" s="220">
        <v>1</v>
      </c>
      <c r="AB16" s="219" t="str">
        <f>C16&amp;" - "&amp;N16</f>
        <v>ENERTRAG SE/Cosun Beet Company - Anklam</v>
      </c>
      <c r="AC16" s="225"/>
      <c r="AD16" s="217" t="str">
        <f>IF(G16&gt;0, "Subventionshöhe: "&amp;G16&amp;" Mio. €&lt;br&gt;", "")&amp;"Quartal: "&amp;B16&amp;"&lt;br&gt;"&amp;"Industriezweig: "&amp;E16&amp;"&lt;br&gt;"&amp;IF(O16="Lokal", "", "Dieser Marker stellt den ungefähren Ort der Investition dar, in der Tabelle ist der Firmenstammsitz angegeben")</f>
        <v>Quartal: Q2&lt;br&gt;Industriezweig: EE-Kraftwerke, Speicher und Elektrolyse&lt;br&gt;</v>
      </c>
    </row>
    <row r="17" spans="1:33" s="12" customFormat="1" ht="46.05" customHeight="1" x14ac:dyDescent="0.35">
      <c r="A17" s="191">
        <v>45649</v>
      </c>
      <c r="B17" s="2" t="s">
        <v>90</v>
      </c>
      <c r="C17" s="4" t="s">
        <v>151</v>
      </c>
      <c r="D17" s="4" t="s">
        <v>35</v>
      </c>
      <c r="E17" s="4" t="s">
        <v>47</v>
      </c>
      <c r="F17" s="196">
        <v>0</v>
      </c>
      <c r="G17" s="196">
        <v>0</v>
      </c>
      <c r="H17" s="196">
        <v>0</v>
      </c>
      <c r="I17" s="16" t="s">
        <v>21</v>
      </c>
      <c r="J17" s="4">
        <v>2023</v>
      </c>
      <c r="K17" s="4">
        <v>2024</v>
      </c>
      <c r="L17" s="4" t="s">
        <v>22</v>
      </c>
      <c r="M17" s="4" t="s">
        <v>59</v>
      </c>
      <c r="N17" s="4" t="s">
        <v>102</v>
      </c>
      <c r="O17" s="4" t="s">
        <v>150</v>
      </c>
      <c r="P17" s="182" t="s">
        <v>103</v>
      </c>
      <c r="Q17" s="4" t="s">
        <v>104</v>
      </c>
      <c r="R17" s="4" t="s">
        <v>105</v>
      </c>
      <c r="S17" s="182" t="s">
        <v>106</v>
      </c>
      <c r="T17" s="4" t="s">
        <v>107</v>
      </c>
      <c r="U17" s="4" t="s">
        <v>108</v>
      </c>
      <c r="V17" s="4" t="s">
        <v>462</v>
      </c>
      <c r="W17" s="4" t="s">
        <v>137</v>
      </c>
      <c r="X17" s="4" t="s">
        <v>463</v>
      </c>
      <c r="Y17" s="30" t="s">
        <v>537</v>
      </c>
      <c r="Z17" s="30" t="s">
        <v>614</v>
      </c>
      <c r="AA17" s="220">
        <v>1</v>
      </c>
      <c r="AB17" s="219" t="str">
        <f>C17&amp;" - "&amp;N17</f>
        <v>Tesla, Inc. - Grünheide</v>
      </c>
      <c r="AC17" s="225"/>
      <c r="AD17" s="217" t="str">
        <f>IF(G17&gt;0, "Subventionshöhe: "&amp;G17&amp;" Mio. €&lt;br&gt;", "")&amp;"Quartal: "&amp;B17&amp;"&lt;br&gt;"&amp;"Industriezweig: "&amp;E17&amp;"&lt;br&gt;"&amp;IF(O17="Lokal", "", "Dieser Marker stellt den ungefähren Ort der Investition dar, in der Tabelle ist der Firmenstammsitz angegeben")</f>
        <v>Quartal: Q2&lt;br&gt;Industriezweig: EVs &amp; Batterien&lt;br&gt;</v>
      </c>
    </row>
    <row r="18" spans="1:33" s="12" customFormat="1" ht="46.05" customHeight="1" x14ac:dyDescent="0.35">
      <c r="A18" s="73">
        <v>45534</v>
      </c>
      <c r="B18" s="2" t="s">
        <v>90</v>
      </c>
      <c r="C18" s="4" t="s">
        <v>497</v>
      </c>
      <c r="D18" s="10" t="s">
        <v>18</v>
      </c>
      <c r="E18" s="10" t="s">
        <v>33</v>
      </c>
      <c r="F18" s="41">
        <v>140</v>
      </c>
      <c r="G18" s="37">
        <v>0</v>
      </c>
      <c r="H18" s="6" t="s">
        <v>20</v>
      </c>
      <c r="I18" s="75" t="s">
        <v>25</v>
      </c>
      <c r="J18" s="10">
        <v>2024</v>
      </c>
      <c r="K18" s="6" t="s">
        <v>20</v>
      </c>
      <c r="L18" s="30" t="s">
        <v>22</v>
      </c>
      <c r="M18" s="4" t="s">
        <v>57</v>
      </c>
      <c r="N18" s="4" t="s">
        <v>136</v>
      </c>
      <c r="O18" s="4" t="s">
        <v>150</v>
      </c>
      <c r="P18" s="182" t="s">
        <v>124</v>
      </c>
      <c r="Q18" s="4" t="s">
        <v>517</v>
      </c>
      <c r="R18" s="4" t="s">
        <v>518</v>
      </c>
      <c r="S18" s="212" t="s">
        <v>615</v>
      </c>
      <c r="T18" s="182"/>
      <c r="U18" s="34"/>
      <c r="V18" s="34"/>
      <c r="W18" s="34"/>
      <c r="X18" s="34"/>
      <c r="AA18" s="220">
        <v>1</v>
      </c>
      <c r="AB18" s="219" t="str">
        <f>C18&amp;" - "&amp;N18</f>
        <v>ThielemannGroup Holding GmbH - Köln</v>
      </c>
      <c r="AC18" s="225"/>
      <c r="AD18" s="217" t="str">
        <f>IF(G18&gt;0, "Subventionshöhe: "&amp;G18&amp;" Mio. €&lt;br&gt;", "")&amp;"Quartal: "&amp;B18&amp;"&lt;br&gt;"&amp;"Industriezweig: "&amp;E18&amp;"&lt;br&gt;"&amp;IF(O18="Lokal", "", "Dieser Marker stellt den ungefähren Ort der Investition dar, in der Tabelle ist der Firmenstammsitz angegeben")</f>
        <v>Quartal: Q2&lt;br&gt;Industriezweig: Sonstige Industrie&lt;br&gt;</v>
      </c>
    </row>
    <row r="19" spans="1:33" s="12" customFormat="1" ht="46.05" customHeight="1" x14ac:dyDescent="0.35">
      <c r="A19" s="73">
        <v>45482</v>
      </c>
      <c r="B19" s="2" t="s">
        <v>90</v>
      </c>
      <c r="C19" s="4" t="s">
        <v>498</v>
      </c>
      <c r="D19" s="10" t="s">
        <v>44</v>
      </c>
      <c r="E19" s="10" t="s">
        <v>19</v>
      </c>
      <c r="F19" s="41">
        <v>184</v>
      </c>
      <c r="G19" s="37">
        <v>0</v>
      </c>
      <c r="H19" s="6" t="s">
        <v>20</v>
      </c>
      <c r="I19" s="190" t="s">
        <v>25</v>
      </c>
      <c r="J19" s="10">
        <v>2024</v>
      </c>
      <c r="K19" s="6" t="s">
        <v>20</v>
      </c>
      <c r="L19" s="10">
        <v>2026</v>
      </c>
      <c r="M19" s="29" t="s">
        <v>43</v>
      </c>
      <c r="N19" s="4" t="s">
        <v>43</v>
      </c>
      <c r="O19" s="4" t="s">
        <v>150</v>
      </c>
      <c r="P19" s="182" t="s">
        <v>125</v>
      </c>
      <c r="Q19" s="4" t="s">
        <v>126</v>
      </c>
      <c r="R19" s="4" t="s">
        <v>140</v>
      </c>
      <c r="S19" s="182" t="s">
        <v>141</v>
      </c>
      <c r="T19" s="188" t="s">
        <v>534</v>
      </c>
      <c r="U19" s="34"/>
      <c r="V19" s="34"/>
      <c r="W19" s="34"/>
      <c r="X19" s="34"/>
      <c r="AA19" s="220">
        <v>1</v>
      </c>
      <c r="AB19" s="219" t="str">
        <f>C19&amp;" - "&amp;N19</f>
        <v>Nexperia B.V. - Hamburg</v>
      </c>
      <c r="AC19" s="225"/>
      <c r="AD19" s="217" t="str">
        <f>IF(G19&gt;0, "Subventionshöhe: "&amp;G19&amp;" Mio. €&lt;br&gt;", "")&amp;"Quartal: "&amp;B19&amp;"&lt;br&gt;"&amp;"Industriezweig: "&amp;E19&amp;"&lt;br&gt;"&amp;IF(O19="Lokal", "", "Dieser Marker stellt den ungefähren Ort der Investition dar, in der Tabelle ist der Firmenstammsitz angegeben")</f>
        <v>Quartal: Q2&lt;br&gt;Industriezweig: Halbleiter &amp; Elektronik&lt;br&gt;</v>
      </c>
    </row>
    <row r="20" spans="1:33" s="12" customFormat="1" ht="46.05" customHeight="1" x14ac:dyDescent="0.35">
      <c r="A20" s="189">
        <v>45664</v>
      </c>
      <c r="B20" s="2" t="s">
        <v>90</v>
      </c>
      <c r="C20" s="4" t="s">
        <v>145</v>
      </c>
      <c r="D20" s="10" t="s">
        <v>18</v>
      </c>
      <c r="E20" s="10" t="s">
        <v>28</v>
      </c>
      <c r="F20" s="41">
        <v>300</v>
      </c>
      <c r="G20" s="37">
        <v>0</v>
      </c>
      <c r="H20" s="6" t="s">
        <v>20</v>
      </c>
      <c r="I20" s="190" t="s">
        <v>25</v>
      </c>
      <c r="J20" s="10">
        <v>2024</v>
      </c>
      <c r="K20" s="6" t="s">
        <v>20</v>
      </c>
      <c r="L20" s="213">
        <v>2026</v>
      </c>
      <c r="M20" s="4" t="s">
        <v>29</v>
      </c>
      <c r="N20" s="4" t="s">
        <v>144</v>
      </c>
      <c r="O20" s="4" t="s">
        <v>150</v>
      </c>
      <c r="P20" s="182" t="s">
        <v>143</v>
      </c>
      <c r="Q20" s="4" t="s">
        <v>503</v>
      </c>
      <c r="R20" s="4" t="s">
        <v>504</v>
      </c>
      <c r="S20" s="188" t="s">
        <v>533</v>
      </c>
      <c r="T20" s="188" t="s">
        <v>616</v>
      </c>
      <c r="U20" s="34"/>
      <c r="V20" s="34"/>
      <c r="W20" s="34"/>
      <c r="X20" s="34"/>
      <c r="AA20" s="220">
        <v>1</v>
      </c>
      <c r="AB20" s="219" t="str">
        <f>C20&amp;" - "&amp;N20</f>
        <v>Titan Wind Energy GmbH - Cuxhaven</v>
      </c>
      <c r="AC20" s="225"/>
      <c r="AD20" s="217" t="str">
        <f>IF(G20&gt;0, "Subventionshöhe: "&amp;G20&amp;" Mio. €&lt;br&gt;", "")&amp;"Quartal: "&amp;B20&amp;"&lt;br&gt;"&amp;"Industriezweig: "&amp;E20&amp;"&lt;br&gt;"&amp;IF(O20="Lokal", "", "Dieser Marker stellt den ungefähren Ort der Investition dar, in der Tabelle ist der Firmenstammsitz angegeben")</f>
        <v>Quartal: Q2&lt;br&gt;Industriezweig: Schwerindustrie&lt;br&gt;</v>
      </c>
    </row>
    <row r="21" spans="1:33" s="12" customFormat="1" ht="46.05" customHeight="1" x14ac:dyDescent="0.35">
      <c r="A21" s="2">
        <v>45456</v>
      </c>
      <c r="B21" s="2" t="s">
        <v>90</v>
      </c>
      <c r="C21" s="4" t="s">
        <v>336</v>
      </c>
      <c r="D21" s="10" t="s">
        <v>35</v>
      </c>
      <c r="E21" s="10" t="s">
        <v>28</v>
      </c>
      <c r="F21" s="41">
        <v>100</v>
      </c>
      <c r="G21" s="37">
        <v>0</v>
      </c>
      <c r="H21" s="6" t="s">
        <v>20</v>
      </c>
      <c r="I21" s="16" t="s">
        <v>21</v>
      </c>
      <c r="J21" s="10">
        <v>2024</v>
      </c>
      <c r="K21" s="6">
        <v>2025</v>
      </c>
      <c r="L21" s="10">
        <v>2027</v>
      </c>
      <c r="M21" s="4" t="s">
        <v>58</v>
      </c>
      <c r="N21" s="4" t="s">
        <v>122</v>
      </c>
      <c r="O21" s="4" t="s">
        <v>150</v>
      </c>
      <c r="P21" s="182" t="s">
        <v>464</v>
      </c>
      <c r="Q21" s="4" t="s">
        <v>465</v>
      </c>
      <c r="R21" s="4" t="s">
        <v>466</v>
      </c>
      <c r="S21" s="182"/>
      <c r="T21" s="182"/>
      <c r="U21" s="34"/>
      <c r="V21" s="34"/>
      <c r="W21" s="34"/>
      <c r="X21" s="34"/>
      <c r="AA21" s="220">
        <v>1</v>
      </c>
      <c r="AB21" s="219" t="str">
        <f>C21&amp;" - "&amp;N21</f>
        <v>Siemens AG - Frankfurt</v>
      </c>
      <c r="AC21" s="225"/>
      <c r="AD21" s="217" t="str">
        <f>IF(G21&gt;0, "Subventionshöhe: "&amp;G21&amp;" Mio. €&lt;br&gt;", "")&amp;"Quartal: "&amp;B21&amp;"&lt;br&gt;"&amp;"Industriezweig: "&amp;E21&amp;"&lt;br&gt;"&amp;IF(O21="Lokal", "", "Dieser Marker stellt den ungefähren Ort der Investition dar, in der Tabelle ist der Firmenstammsitz angegeben")</f>
        <v>Quartal: Q2&lt;br&gt;Industriezweig: Schwerindustrie&lt;br&gt;</v>
      </c>
    </row>
    <row r="22" spans="1:33" s="12" customFormat="1" ht="46.05" customHeight="1" x14ac:dyDescent="0.35">
      <c r="A22" s="73">
        <v>45644</v>
      </c>
      <c r="B22" s="2" t="s">
        <v>90</v>
      </c>
      <c r="C22" s="4" t="s">
        <v>521</v>
      </c>
      <c r="D22" s="10" t="s">
        <v>18</v>
      </c>
      <c r="E22" s="10" t="s">
        <v>19</v>
      </c>
      <c r="F22" s="185">
        <v>886</v>
      </c>
      <c r="G22" s="37">
        <v>0</v>
      </c>
      <c r="H22" s="6" t="s">
        <v>20</v>
      </c>
      <c r="I22" s="16" t="s">
        <v>21</v>
      </c>
      <c r="J22" s="10">
        <v>2025</v>
      </c>
      <c r="K22" s="10">
        <v>2028</v>
      </c>
      <c r="L22" s="6" t="s">
        <v>20</v>
      </c>
      <c r="M22" s="4" t="s">
        <v>59</v>
      </c>
      <c r="N22" s="4" t="s">
        <v>155</v>
      </c>
      <c r="O22" s="4" t="s">
        <v>150</v>
      </c>
      <c r="P22" s="182" t="s">
        <v>154</v>
      </c>
      <c r="Q22" s="4" t="s">
        <v>467</v>
      </c>
      <c r="R22" s="4" t="s">
        <v>468</v>
      </c>
      <c r="S22" s="188" t="s">
        <v>565</v>
      </c>
      <c r="T22" s="188" t="s">
        <v>617</v>
      </c>
      <c r="U22" s="34"/>
      <c r="V22" s="34"/>
      <c r="W22" s="34"/>
      <c r="X22" s="34"/>
      <c r="AA22" s="220">
        <v>1</v>
      </c>
      <c r="AB22" s="219" t="str">
        <f>C22&amp;" - "&amp;N22</f>
        <v>NTT Ltd. - Brieselang</v>
      </c>
      <c r="AC22" s="225"/>
      <c r="AD22" s="217" t="str">
        <f>IF(G22&gt;0, "Subventionshöhe: "&amp;G22&amp;" Mio. €&lt;br&gt;", "")&amp;"Quartal: "&amp;B22&amp;"&lt;br&gt;"&amp;"Industriezweig: "&amp;E22&amp;"&lt;br&gt;"&amp;IF(O22="Lokal", "", "Dieser Marker stellt den ungefähren Ort der Investition dar, in der Tabelle ist der Firmenstammsitz angegeben")</f>
        <v>Quartal: Q2&lt;br&gt;Industriezweig: Halbleiter &amp; Elektronik&lt;br&gt;</v>
      </c>
    </row>
    <row r="23" spans="1:33" s="12" customFormat="1" ht="46.05" customHeight="1" x14ac:dyDescent="0.35">
      <c r="A23" s="73">
        <v>45587</v>
      </c>
      <c r="B23" s="2" t="s">
        <v>90</v>
      </c>
      <c r="C23" s="4" t="s">
        <v>499</v>
      </c>
      <c r="D23" s="4" t="s">
        <v>18</v>
      </c>
      <c r="E23" s="4" t="s">
        <v>24</v>
      </c>
      <c r="F23" s="3">
        <v>750</v>
      </c>
      <c r="G23" s="37">
        <v>0</v>
      </c>
      <c r="H23" s="6">
        <v>600</v>
      </c>
      <c r="I23" s="29" t="s">
        <v>25</v>
      </c>
      <c r="J23" s="4">
        <v>2024</v>
      </c>
      <c r="K23" s="31">
        <v>2027</v>
      </c>
      <c r="L23" s="30">
        <v>2029</v>
      </c>
      <c r="M23" s="4" t="s">
        <v>48</v>
      </c>
      <c r="N23" s="6" t="s">
        <v>476</v>
      </c>
      <c r="O23" s="4" t="s">
        <v>150</v>
      </c>
      <c r="P23" s="4" t="s">
        <v>477</v>
      </c>
      <c r="Q23" s="4" t="s">
        <v>478</v>
      </c>
      <c r="R23" s="4" t="s">
        <v>479</v>
      </c>
      <c r="S23" s="4" t="s">
        <v>480</v>
      </c>
      <c r="T23" s="188" t="s">
        <v>532</v>
      </c>
      <c r="U23" s="209" t="s">
        <v>606</v>
      </c>
      <c r="V23" s="30" t="s">
        <v>640</v>
      </c>
      <c r="W23" s="34"/>
      <c r="X23" s="34"/>
      <c r="AA23" s="220">
        <v>1</v>
      </c>
      <c r="AB23" s="219" t="str">
        <f>C23&amp;" - "&amp;N23</f>
        <v>H2APEX Group SCA - Lubmin</v>
      </c>
      <c r="AC23" s="225"/>
      <c r="AD23" s="217" t="str">
        <f>IF(G23&gt;0, "Subventionshöhe: "&amp;G23&amp;" Mio. €&lt;br&gt;", "")&amp;"Quartal: "&amp;B23&amp;"&lt;br&gt;"&amp;"Industriezweig: "&amp;E23&amp;"&lt;br&gt;"&amp;IF(O23="Lokal", "", "Dieser Marker stellt den ungefähren Ort der Investition dar, in der Tabelle ist der Firmenstammsitz angegeben")</f>
        <v>Quartal: Q2&lt;br&gt;Industriezweig: EE-Kraftwerke, Speicher und Elektrolyse&lt;br&gt;</v>
      </c>
    </row>
    <row r="24" spans="1:33" s="12" customFormat="1" ht="46.05" customHeight="1" x14ac:dyDescent="0.35">
      <c r="A24" s="73">
        <v>45637</v>
      </c>
      <c r="B24" s="2" t="s">
        <v>90</v>
      </c>
      <c r="C24" s="4" t="s">
        <v>481</v>
      </c>
      <c r="D24" s="10" t="s">
        <v>18</v>
      </c>
      <c r="E24" s="10" t="s">
        <v>33</v>
      </c>
      <c r="F24" s="41">
        <v>120</v>
      </c>
      <c r="G24" s="37">
        <v>0</v>
      </c>
      <c r="H24" s="6" t="s">
        <v>20</v>
      </c>
      <c r="I24" s="16" t="s">
        <v>25</v>
      </c>
      <c r="J24" s="10">
        <v>2024</v>
      </c>
      <c r="K24" s="6" t="s">
        <v>20</v>
      </c>
      <c r="L24" s="10">
        <v>2025</v>
      </c>
      <c r="M24" s="4" t="s">
        <v>26</v>
      </c>
      <c r="N24" s="4" t="s">
        <v>482</v>
      </c>
      <c r="O24" s="4" t="s">
        <v>150</v>
      </c>
      <c r="P24" s="182" t="s">
        <v>483</v>
      </c>
      <c r="Q24" s="4" t="s">
        <v>484</v>
      </c>
      <c r="R24" s="4" t="s">
        <v>485</v>
      </c>
      <c r="S24" s="182" t="s">
        <v>486</v>
      </c>
      <c r="T24" s="182" t="s">
        <v>520</v>
      </c>
      <c r="U24" s="30" t="s">
        <v>530</v>
      </c>
      <c r="V24" s="30" t="s">
        <v>531</v>
      </c>
      <c r="W24" s="34"/>
      <c r="X24" s="34"/>
      <c r="AA24" s="220">
        <v>1</v>
      </c>
      <c r="AB24" s="219" t="str">
        <f>C24&amp;" - "&amp;N24</f>
        <v>CropEnergies AG - Elsteraue</v>
      </c>
      <c r="AC24" s="225"/>
      <c r="AD24" s="217" t="str">
        <f>IF(G24&gt;0, "Subventionshöhe: "&amp;G24&amp;" Mio. €&lt;br&gt;", "")&amp;"Quartal: "&amp;B24&amp;"&lt;br&gt;"&amp;"Industriezweig: "&amp;E24&amp;"&lt;br&gt;"&amp;IF(O24="Lokal", "", "Dieser Marker stellt den ungefähren Ort der Investition dar, in der Tabelle ist der Firmenstammsitz angegeben")</f>
        <v>Quartal: Q2&lt;br&gt;Industriezweig: Sonstige Industrie&lt;br&gt;</v>
      </c>
    </row>
    <row r="25" spans="1:33" s="12" customFormat="1" ht="46.05" customHeight="1" x14ac:dyDescent="0.35">
      <c r="A25" s="73">
        <v>45566</v>
      </c>
      <c r="B25" s="2" t="s">
        <v>90</v>
      </c>
      <c r="C25" s="4" t="s">
        <v>508</v>
      </c>
      <c r="D25" s="10" t="s">
        <v>18</v>
      </c>
      <c r="E25" s="10" t="s">
        <v>33</v>
      </c>
      <c r="F25" s="41">
        <v>200</v>
      </c>
      <c r="G25" s="37">
        <v>0</v>
      </c>
      <c r="H25" s="6" t="s">
        <v>20</v>
      </c>
      <c r="I25" s="16" t="s">
        <v>25</v>
      </c>
      <c r="J25" s="10">
        <v>2024</v>
      </c>
      <c r="K25" s="6" t="s">
        <v>20</v>
      </c>
      <c r="L25" s="4" t="s">
        <v>22</v>
      </c>
      <c r="M25" s="4" t="s">
        <v>37</v>
      </c>
      <c r="N25" s="4" t="s">
        <v>510</v>
      </c>
      <c r="O25" s="4" t="s">
        <v>150</v>
      </c>
      <c r="P25" s="182" t="s">
        <v>505</v>
      </c>
      <c r="Q25" s="4" t="s">
        <v>506</v>
      </c>
      <c r="R25" s="4" t="s">
        <v>507</v>
      </c>
      <c r="S25" s="182" t="s">
        <v>509</v>
      </c>
      <c r="T25" s="182" t="s">
        <v>506</v>
      </c>
      <c r="U25" s="30" t="s">
        <v>529</v>
      </c>
      <c r="V25" s="34"/>
      <c r="W25" s="34"/>
      <c r="X25" s="34"/>
      <c r="AA25" s="220">
        <v>1</v>
      </c>
      <c r="AB25" s="219" t="str">
        <f>C25&amp;" - "&amp;N25</f>
        <v>Panattoni Germany Properties GmbH - Bischweier</v>
      </c>
      <c r="AC25" s="225"/>
      <c r="AD25" s="217" t="str">
        <f>IF(G25&gt;0, "Subventionshöhe: "&amp;G25&amp;" Mio. €&lt;br&gt;", "")&amp;"Quartal: "&amp;B25&amp;"&lt;br&gt;"&amp;"Industriezweig: "&amp;E25&amp;"&lt;br&gt;"&amp;IF(O25="Lokal", "", "Dieser Marker stellt den ungefähren Ort der Investition dar, in der Tabelle ist der Firmenstammsitz angegeben")</f>
        <v>Quartal: Q2&lt;br&gt;Industriezweig: Sonstige Industrie&lt;br&gt;</v>
      </c>
    </row>
    <row r="26" spans="1:33" s="207" customFormat="1" ht="46.05" customHeight="1" x14ac:dyDescent="0.35">
      <c r="A26" s="73">
        <v>45449</v>
      </c>
      <c r="B26" s="65" t="s">
        <v>90</v>
      </c>
      <c r="C26" s="30" t="s">
        <v>249</v>
      </c>
      <c r="D26" s="213" t="s">
        <v>18</v>
      </c>
      <c r="E26" s="213" t="s">
        <v>38</v>
      </c>
      <c r="F26" s="216">
        <v>3000</v>
      </c>
      <c r="G26" s="203">
        <v>0</v>
      </c>
      <c r="H26" s="31" t="s">
        <v>20</v>
      </c>
      <c r="I26" s="75" t="s">
        <v>21</v>
      </c>
      <c r="J26" s="213">
        <v>2026</v>
      </c>
      <c r="K26" s="31" t="s">
        <v>20</v>
      </c>
      <c r="L26" s="30">
        <v>2026</v>
      </c>
      <c r="M26" s="30" t="s">
        <v>57</v>
      </c>
      <c r="N26" s="30" t="s">
        <v>248</v>
      </c>
      <c r="O26" s="30" t="s">
        <v>156</v>
      </c>
      <c r="P26" s="245" t="s">
        <v>628</v>
      </c>
      <c r="Q26" s="30" t="s">
        <v>629</v>
      </c>
      <c r="R26" s="245" t="s">
        <v>630</v>
      </c>
      <c r="S26" s="246"/>
      <c r="T26" s="246"/>
      <c r="U26" s="75"/>
      <c r="V26" s="206"/>
      <c r="W26" s="206"/>
      <c r="X26" s="206"/>
      <c r="AA26" s="227">
        <v>1</v>
      </c>
      <c r="AB26" s="219" t="str">
        <f>C26&amp;" - "&amp;N26</f>
        <v>Amprion GmbH - Dortmund</v>
      </c>
      <c r="AC26" s="228"/>
      <c r="AD26" s="217" t="str">
        <f>IF(G26&gt;0, "Subventionshöhe: "&amp;G26&amp;" Mio. €&lt;br&gt;", "")&amp;"Quartal: "&amp;B26&amp;"&lt;br&gt;"&amp;"Industriezweig: "&amp;E26&amp;"&lt;br&gt;"&amp;IF(O26="Lokal", "", "Dieser Marker stellt den ungefähren Ort der Investition dar, in der Tabelle ist der Firmenstammsitz angegeben")</f>
        <v>Quartal: Q2&lt;br&gt;Industriezweig: Energieinfrastrukturen&lt;br&gt;Dieser Marker stellt den ungefähren Ort der Investition dar, in der Tabelle ist der Firmenstammsitz angegeben</v>
      </c>
    </row>
    <row r="27" spans="1:33" s="207" customFormat="1" ht="46.05" customHeight="1" x14ac:dyDescent="0.35">
      <c r="A27" s="73">
        <v>45489</v>
      </c>
      <c r="B27" s="65" t="s">
        <v>169</v>
      </c>
      <c r="C27" s="235" t="s">
        <v>260</v>
      </c>
      <c r="D27" s="213" t="s">
        <v>18</v>
      </c>
      <c r="E27" s="213" t="s">
        <v>38</v>
      </c>
      <c r="F27" s="216">
        <v>2900</v>
      </c>
      <c r="G27" s="203">
        <v>0</v>
      </c>
      <c r="H27" s="31" t="s">
        <v>20</v>
      </c>
      <c r="I27" s="75" t="s">
        <v>21</v>
      </c>
      <c r="J27" s="30" t="s">
        <v>22</v>
      </c>
      <c r="K27" s="31" t="s">
        <v>20</v>
      </c>
      <c r="L27" s="30">
        <v>2032</v>
      </c>
      <c r="M27" s="30" t="s">
        <v>23</v>
      </c>
      <c r="N27" s="30" t="s">
        <v>23</v>
      </c>
      <c r="O27" s="30" t="s">
        <v>156</v>
      </c>
      <c r="P27" s="245" t="s">
        <v>662</v>
      </c>
      <c r="Q27" s="30" t="s">
        <v>663</v>
      </c>
      <c r="R27" s="75" t="s">
        <v>664</v>
      </c>
      <c r="S27" s="246"/>
      <c r="T27" s="246"/>
      <c r="U27" s="198"/>
      <c r="V27" s="206"/>
      <c r="W27" s="206"/>
      <c r="X27" s="206"/>
      <c r="AA27" s="227">
        <v>1</v>
      </c>
      <c r="AB27" s="219" t="str">
        <f>C27&amp;" - "&amp;N27</f>
        <v>50Hertz Transmission GmbH - Berlin</v>
      </c>
      <c r="AC27" s="228"/>
      <c r="AD27" s="217" t="str">
        <f>IF(G27&gt;0, "Subventionshöhe: "&amp;G27&amp;" Mio. €&lt;br&gt;", "")&amp;"Quartal: "&amp;B27&amp;"&lt;br&gt;"&amp;"Industriezweig: "&amp;E27&amp;"&lt;br&gt;"&amp;IF(O27="Lokal", "", "Dieser Marker stellt den ungefähren Ort der Investition dar, in der Tabelle ist der Firmenstammsitz angegeben")</f>
        <v>Quartal: Q3&lt;br&gt;Industriezweig: Energieinfrastrukturen&lt;br&gt;Dieser Marker stellt den ungefähren Ort der Investition dar, in der Tabelle ist der Firmenstammsitz angegeben</v>
      </c>
    </row>
    <row r="28" spans="1:33" s="207" customFormat="1" ht="46.05" customHeight="1" x14ac:dyDescent="0.35">
      <c r="A28" s="73">
        <v>45567</v>
      </c>
      <c r="B28" s="75" t="s">
        <v>169</v>
      </c>
      <c r="C28" s="30" t="s">
        <v>249</v>
      </c>
      <c r="D28" s="30" t="s">
        <v>18</v>
      </c>
      <c r="E28" s="30" t="s">
        <v>38</v>
      </c>
      <c r="F28" s="202">
        <v>350</v>
      </c>
      <c r="G28" s="203">
        <v>0</v>
      </c>
      <c r="H28" s="30"/>
      <c r="I28" s="75" t="s">
        <v>21</v>
      </c>
      <c r="J28" s="31">
        <v>2025</v>
      </c>
      <c r="K28" s="31" t="s">
        <v>20</v>
      </c>
      <c r="L28" s="31">
        <v>2028</v>
      </c>
      <c r="M28" s="30" t="s">
        <v>29</v>
      </c>
      <c r="N28" s="204" t="s">
        <v>589</v>
      </c>
      <c r="O28" s="30" t="s">
        <v>150</v>
      </c>
      <c r="P28" s="30" t="s">
        <v>590</v>
      </c>
      <c r="Q28" s="30" t="s">
        <v>591</v>
      </c>
      <c r="R28" s="246" t="s">
        <v>592</v>
      </c>
      <c r="S28" s="75" t="s">
        <v>593</v>
      </c>
      <c r="T28" s="75" t="s">
        <v>593</v>
      </c>
      <c r="U28" s="247" t="s">
        <v>600</v>
      </c>
      <c r="V28" s="247"/>
      <c r="X28" s="206"/>
      <c r="AA28" s="227">
        <v>1</v>
      </c>
      <c r="AB28" s="219" t="str">
        <f>C28&amp;" - "&amp;N28</f>
        <v>Amprion GmbH - Lingen</v>
      </c>
      <c r="AC28" s="228"/>
      <c r="AD28" s="217" t="str">
        <f>IF(G28&gt;0, "Subventionshöhe: "&amp;G28&amp;" Mio. €&lt;br&gt;", "")&amp;"Quartal: "&amp;B28&amp;"&lt;br&gt;"&amp;"Industriezweig: "&amp;E28&amp;"&lt;br&gt;"&amp;IF(O28="Lokal", "", "Dieser Marker stellt den ungefähren Ort der Investition dar, in der Tabelle ist der Firmenstammsitz angegeben")</f>
        <v>Quartal: Q3&lt;br&gt;Industriezweig: Energieinfrastrukturen&lt;br&gt;</v>
      </c>
    </row>
    <row r="29" spans="1:33" s="200" customFormat="1" ht="46.05" customHeight="1" x14ac:dyDescent="0.35">
      <c r="A29" s="72">
        <v>45663</v>
      </c>
      <c r="B29" s="72" t="s">
        <v>169</v>
      </c>
      <c r="C29" s="73" t="s">
        <v>596</v>
      </c>
      <c r="D29" s="72" t="s">
        <v>18</v>
      </c>
      <c r="E29" s="73" t="s">
        <v>38</v>
      </c>
      <c r="F29" s="202">
        <v>200</v>
      </c>
      <c r="G29" s="214">
        <v>200</v>
      </c>
      <c r="H29" s="215" t="s">
        <v>20</v>
      </c>
      <c r="I29" s="72" t="s">
        <v>21</v>
      </c>
      <c r="J29" s="30">
        <v>2025</v>
      </c>
      <c r="K29" s="30" t="s">
        <v>20</v>
      </c>
      <c r="L29" s="30">
        <v>2030</v>
      </c>
      <c r="M29" s="30" t="s">
        <v>58</v>
      </c>
      <c r="N29" s="72" t="s">
        <v>642</v>
      </c>
      <c r="O29" s="30" t="s">
        <v>156</v>
      </c>
      <c r="P29" s="73" t="s">
        <v>595</v>
      </c>
      <c r="Q29" s="73" t="s">
        <v>597</v>
      </c>
      <c r="R29" s="73" t="s">
        <v>598</v>
      </c>
      <c r="S29" s="73" t="s">
        <v>599</v>
      </c>
      <c r="T29" s="206"/>
      <c r="U29" s="72"/>
      <c r="V29" s="72"/>
      <c r="W29" s="72"/>
      <c r="X29" s="72"/>
      <c r="AA29" s="227">
        <v>1</v>
      </c>
      <c r="AB29" s="219" t="str">
        <f>C29&amp;" - "&amp;N29</f>
        <v>GASCADE Gastransport GmbH - Kassel</v>
      </c>
      <c r="AC29" s="228"/>
      <c r="AD29" s="217" t="str">
        <f>IF(G29&gt;0, "Subventionshöhe: "&amp;G29&amp;" Mio. €&lt;br&gt;", "")&amp;"Quartal: "&amp;B29&amp;"&lt;br&gt;"&amp;"Industriezweig: "&amp;E29&amp;"&lt;br&gt;"&amp;IF(O29="Lokal", "", "Dieser Marker stellt den ungefähren Ort der Investition dar, in der Tabelle ist der Firmenstammsitz angegeben")</f>
        <v>Subventionshöhe: 200 Mio. €&lt;br&gt;Quartal: Q3&lt;br&gt;Industriezweig: Energieinfrastrukturen&lt;br&gt;Dieser Marker stellt den ungefähren Ort der Investition dar, in der Tabelle ist der Firmenstammsitz angegeben</v>
      </c>
    </row>
    <row r="30" spans="1:33" s="32" customFormat="1" ht="63" customHeight="1" x14ac:dyDescent="0.35">
      <c r="A30" s="73">
        <v>45607</v>
      </c>
      <c r="B30" s="73" t="s">
        <v>169</v>
      </c>
      <c r="C30" s="30" t="s">
        <v>633</v>
      </c>
      <c r="D30" s="30" t="s">
        <v>18</v>
      </c>
      <c r="E30" s="30" t="s">
        <v>24</v>
      </c>
      <c r="F30" s="234">
        <v>154</v>
      </c>
      <c r="G30" s="203">
        <v>154</v>
      </c>
      <c r="H30" s="31">
        <v>100</v>
      </c>
      <c r="I30" s="157" t="s">
        <v>21</v>
      </c>
      <c r="J30" s="30">
        <v>2025</v>
      </c>
      <c r="K30" s="31">
        <v>2027</v>
      </c>
      <c r="L30" s="30" t="s">
        <v>22</v>
      </c>
      <c r="M30" s="30" t="s">
        <v>43</v>
      </c>
      <c r="N30" s="31" t="s">
        <v>43</v>
      </c>
      <c r="O30" s="30" t="s">
        <v>156</v>
      </c>
      <c r="P30" s="245" t="s">
        <v>607</v>
      </c>
      <c r="Q30" s="30" t="s">
        <v>608</v>
      </c>
      <c r="R30" s="30" t="s">
        <v>609</v>
      </c>
      <c r="S30" s="30" t="s">
        <v>610</v>
      </c>
      <c r="T30" s="30" t="s">
        <v>611</v>
      </c>
      <c r="U30" s="157"/>
      <c r="V30" s="157"/>
      <c r="W30" s="157"/>
      <c r="X30" s="157"/>
      <c r="Y30" s="157"/>
      <c r="Z30" s="157"/>
      <c r="AA30" s="227">
        <v>1</v>
      </c>
      <c r="AB30" s="219" t="str">
        <f>C30&amp;" - "&amp;N30</f>
        <v>Hamburger Energiewerke GmbH &amp; Lx TM GmbH - Hamburg</v>
      </c>
      <c r="AC30" s="229"/>
      <c r="AD30" s="217" t="str">
        <f>IF(G30&gt;0, "Subventionshöhe: "&amp;G30&amp;" Mio. €&lt;br&gt;", "")&amp;"Quartal: "&amp;B30&amp;"&lt;br&gt;"&amp;"Industriezweig: "&amp;E30&amp;"&lt;br&gt;"&amp;IF(O30="Lokal", "", "Dieser Marker stellt den ungefähren Ort der Investition dar, in der Tabelle ist der Firmenstammsitz angegeben")</f>
        <v>Subventionshöhe: 154 Mio. €&lt;br&gt;Quartal: Q3&lt;br&gt;Industriezweig: EE-Kraftwerke, Speicher und Elektrolyse&lt;br&gt;Dieser Marker stellt den ungefähren Ort der Investition dar, in der Tabelle ist der Firmenstammsitz angegeben</v>
      </c>
      <c r="AE30" s="157"/>
      <c r="AF30" s="157"/>
      <c r="AG30" s="30"/>
    </row>
    <row r="31" spans="1:33" s="32" customFormat="1" ht="46.05" customHeight="1" x14ac:dyDescent="0.35">
      <c r="A31" s="73">
        <v>45488</v>
      </c>
      <c r="B31" s="73" t="s">
        <v>169</v>
      </c>
      <c r="C31" s="30" t="s">
        <v>499</v>
      </c>
      <c r="D31" s="30" t="s">
        <v>18</v>
      </c>
      <c r="E31" s="30" t="s">
        <v>24</v>
      </c>
      <c r="F31" s="202">
        <v>213</v>
      </c>
      <c r="G31" s="203">
        <v>117</v>
      </c>
      <c r="H31" s="31">
        <v>100</v>
      </c>
      <c r="I31" s="190" t="s">
        <v>21</v>
      </c>
      <c r="J31" s="30"/>
      <c r="K31" s="31" t="s">
        <v>20</v>
      </c>
      <c r="L31" s="30">
        <v>2026</v>
      </c>
      <c r="M31" s="30" t="s">
        <v>48</v>
      </c>
      <c r="N31" s="31" t="s">
        <v>648</v>
      </c>
      <c r="O31" s="30" t="s">
        <v>150</v>
      </c>
      <c r="P31" s="245" t="s">
        <v>643</v>
      </c>
      <c r="Q31" s="30" t="s">
        <v>479</v>
      </c>
      <c r="R31" s="30" t="s">
        <v>644</v>
      </c>
      <c r="S31" s="30" t="s">
        <v>647</v>
      </c>
      <c r="T31" s="30" t="s">
        <v>660</v>
      </c>
      <c r="U31" s="157"/>
      <c r="V31" s="157"/>
      <c r="W31" s="157"/>
      <c r="X31" s="157"/>
      <c r="Y31" s="157"/>
      <c r="Z31" s="157"/>
      <c r="AA31" s="227">
        <v>1</v>
      </c>
      <c r="AB31" s="227" t="str">
        <f>C31&amp;" - "&amp;N31</f>
        <v>H2APEX Group SCA - Rostock</v>
      </c>
      <c r="AC31" s="227"/>
      <c r="AD31" s="217" t="str">
        <f>IF(G31&gt;0, "Subventionshöhe: "&amp;G31&amp;" Mio. €&lt;br&gt;", "")&amp;"Quartal: "&amp;B31&amp;"&lt;br&gt;"&amp;"Industriezweig: "&amp;E31&amp;"&lt;br&gt;"&amp;IF(O31="Lokal", "", "Dieser Marker stellt den ungefähren Ort der Investition dar, in der Tabelle ist der Firmenstammsitz angegeben")</f>
        <v>Subventionshöhe: 117 Mio. €&lt;br&gt;Quartal: Q3&lt;br&gt;Industriezweig: EE-Kraftwerke, Speicher und Elektrolyse&lt;br&gt;</v>
      </c>
      <c r="AE31" s="157"/>
      <c r="AF31" s="157"/>
      <c r="AG31" s="30"/>
    </row>
    <row r="32" spans="1:33" s="32" customFormat="1" ht="46.05" customHeight="1" x14ac:dyDescent="0.35">
      <c r="A32" s="73">
        <v>45637</v>
      </c>
      <c r="B32" s="73" t="s">
        <v>169</v>
      </c>
      <c r="C32" s="30" t="s">
        <v>674</v>
      </c>
      <c r="D32" s="213" t="s">
        <v>27</v>
      </c>
      <c r="E32" s="30" t="s">
        <v>24</v>
      </c>
      <c r="F32" s="234">
        <v>100</v>
      </c>
      <c r="G32" s="203">
        <v>61</v>
      </c>
      <c r="H32" s="31" t="s">
        <v>20</v>
      </c>
      <c r="I32" s="190" t="s">
        <v>25</v>
      </c>
      <c r="J32" s="30">
        <v>2024</v>
      </c>
      <c r="K32" s="31" t="s">
        <v>20</v>
      </c>
      <c r="L32" s="30">
        <v>2030</v>
      </c>
      <c r="M32" s="30" t="s">
        <v>26</v>
      </c>
      <c r="N32" s="31" t="s">
        <v>675</v>
      </c>
      <c r="O32" s="30" t="s">
        <v>150</v>
      </c>
      <c r="P32" s="245" t="s">
        <v>676</v>
      </c>
      <c r="Q32" s="30" t="s">
        <v>677</v>
      </c>
      <c r="R32" s="30" t="s">
        <v>678</v>
      </c>
      <c r="S32" s="30" t="s">
        <v>679</v>
      </c>
      <c r="T32" s="30" t="s">
        <v>680</v>
      </c>
      <c r="U32" s="157"/>
      <c r="V32" s="157"/>
      <c r="W32" s="157"/>
      <c r="X32" s="157"/>
      <c r="Y32" s="157"/>
      <c r="Z32" s="157"/>
      <c r="AA32" s="227">
        <v>1</v>
      </c>
      <c r="AB32" s="227" t="str">
        <f>C32&amp;" - "&amp;N32</f>
        <v>VNG Gasspeicher GmbH - Bad Lauchstädt </v>
      </c>
      <c r="AC32" s="227"/>
      <c r="AD32" s="217" t="str">
        <f>IF(G32&gt;0, "Subventionshöhe: "&amp;G32&amp;" Mio. €&lt;br&gt;", "")&amp;"Quartal: "&amp;B32&amp;"&lt;br&gt;"&amp;"Industriezweig: "&amp;E32&amp;"&lt;br&gt;"&amp;IF(O32="Lokal", "", "Dieser Marker stellt den ungefähren Ort der Investition dar, in der Tabelle ist der Firmenstammsitz angegeben")</f>
        <v>Subventionshöhe: 61 Mio. €&lt;br&gt;Quartal: Q3&lt;br&gt;Industriezweig: EE-Kraftwerke, Speicher und Elektrolyse&lt;br&gt;</v>
      </c>
      <c r="AE32" s="157"/>
      <c r="AF32" s="157"/>
      <c r="AG32" s="30"/>
    </row>
    <row r="33" spans="1:33" s="32" customFormat="1" ht="46.05" customHeight="1" x14ac:dyDescent="0.35">
      <c r="A33" s="73">
        <v>45546</v>
      </c>
      <c r="B33" s="73" t="s">
        <v>169</v>
      </c>
      <c r="C33" s="30" t="s">
        <v>626</v>
      </c>
      <c r="D33" s="30" t="s">
        <v>18</v>
      </c>
      <c r="E33" s="30" t="s">
        <v>24</v>
      </c>
      <c r="F33" s="234">
        <v>992</v>
      </c>
      <c r="G33" s="203">
        <v>492</v>
      </c>
      <c r="H33" s="31">
        <v>300</v>
      </c>
      <c r="I33" s="190" t="s">
        <v>25</v>
      </c>
      <c r="J33" s="30">
        <v>2024</v>
      </c>
      <c r="K33" s="31">
        <v>2025</v>
      </c>
      <c r="L33" s="30">
        <v>2027</v>
      </c>
      <c r="M33" s="30" t="s">
        <v>29</v>
      </c>
      <c r="N33" s="31" t="s">
        <v>589</v>
      </c>
      <c r="O33" s="30" t="s">
        <v>150</v>
      </c>
      <c r="P33" s="245" t="s">
        <v>618</v>
      </c>
      <c r="Q33" s="245" t="s">
        <v>619</v>
      </c>
      <c r="R33" s="30" t="s">
        <v>620</v>
      </c>
      <c r="S33" s="30" t="s">
        <v>621</v>
      </c>
      <c r="T33" s="30"/>
      <c r="U33" s="157"/>
      <c r="V33" s="157"/>
      <c r="W33" s="157"/>
      <c r="X33" s="157"/>
      <c r="Y33" s="157"/>
      <c r="Z33" s="157"/>
      <c r="AA33" s="227">
        <v>1</v>
      </c>
      <c r="AB33" s="227" t="str">
        <f>C33&amp;" - "&amp;N33</f>
        <v>RWE AG - Lingen</v>
      </c>
      <c r="AC33" s="227"/>
      <c r="AD33" s="217" t="str">
        <f>IF(G33&gt;0, "Subventionshöhe: "&amp;G33&amp;" Mio. €&lt;br&gt;", "")&amp;"Quartal: "&amp;B33&amp;"&lt;br&gt;"&amp;"Industriezweig: "&amp;E33&amp;"&lt;br&gt;"&amp;IF(O33="Lokal", "", "Dieser Marker stellt den ungefähren Ort der Investition dar, in der Tabelle ist der Firmenstammsitz angegeben")</f>
        <v>Subventionshöhe: 492 Mio. €&lt;br&gt;Quartal: Q3&lt;br&gt;Industriezweig: EE-Kraftwerke, Speicher und Elektrolyse&lt;br&gt;</v>
      </c>
      <c r="AE33" s="157"/>
      <c r="AF33" s="157"/>
      <c r="AG33" s="30"/>
    </row>
    <row r="34" spans="1:33" s="207" customFormat="1" ht="46.05" customHeight="1" x14ac:dyDescent="0.35">
      <c r="A34" s="73">
        <v>45646</v>
      </c>
      <c r="B34" s="208" t="s">
        <v>168</v>
      </c>
      <c r="C34" s="30" t="s">
        <v>260</v>
      </c>
      <c r="D34" s="30" t="s">
        <v>27</v>
      </c>
      <c r="E34" s="30" t="s">
        <v>38</v>
      </c>
      <c r="F34" s="202">
        <v>100</v>
      </c>
      <c r="G34" s="203">
        <v>0</v>
      </c>
      <c r="H34" s="31" t="s">
        <v>20</v>
      </c>
      <c r="I34" s="75" t="s">
        <v>21</v>
      </c>
      <c r="J34" s="30">
        <v>2023</v>
      </c>
      <c r="K34" s="31" t="s">
        <v>20</v>
      </c>
      <c r="L34" s="30">
        <v>2030</v>
      </c>
      <c r="M34" s="30" t="s">
        <v>48</v>
      </c>
      <c r="N34" s="30" t="s">
        <v>453</v>
      </c>
      <c r="O34" s="30" t="s">
        <v>150</v>
      </c>
      <c r="P34" s="30" t="s">
        <v>452</v>
      </c>
      <c r="Q34" s="30" t="s">
        <v>451</v>
      </c>
      <c r="R34" s="30" t="s">
        <v>594</v>
      </c>
      <c r="S34" s="247" t="s">
        <v>672</v>
      </c>
      <c r="T34" s="247"/>
      <c r="U34" s="247"/>
      <c r="V34" s="205"/>
      <c r="W34" s="206"/>
      <c r="X34" s="206"/>
      <c r="AA34" s="227">
        <v>1</v>
      </c>
      <c r="AB34" s="227" t="str">
        <f>C34&amp;" - "&amp;N34</f>
        <v>50Hertz Transmission GmbH - Siedenbrünzow</v>
      </c>
      <c r="AC34" s="227"/>
      <c r="AD34" s="217" t="str">
        <f>IF(G34&gt;0, "Subventionshöhe: "&amp;G34&amp;" Mio. €&lt;br&gt;", "")&amp;"Quartal: "&amp;B34&amp;"&lt;br&gt;"&amp;"Industriezweig: "&amp;E34&amp;"&lt;br&gt;"&amp;IF(O34="Lokal", "", "Dieser Marker stellt den ungefähren Ort der Investition dar, in der Tabelle ist der Firmenstammsitz angegeben")</f>
        <v>Quartal: Q4&lt;br&gt;Industriezweig: Energieinfrastrukturen&lt;br&gt;</v>
      </c>
    </row>
    <row r="35" spans="1:33" s="32" customFormat="1" ht="46.05" customHeight="1" x14ac:dyDescent="0.35">
      <c r="A35" s="73">
        <v>45630</v>
      </c>
      <c r="B35" s="73" t="s">
        <v>168</v>
      </c>
      <c r="C35" s="30" t="s">
        <v>626</v>
      </c>
      <c r="D35" s="30" t="s">
        <v>18</v>
      </c>
      <c r="E35" s="30" t="s">
        <v>24</v>
      </c>
      <c r="F35" s="202">
        <v>300</v>
      </c>
      <c r="G35" s="203">
        <v>150</v>
      </c>
      <c r="H35" s="215" t="s">
        <v>20</v>
      </c>
      <c r="I35" s="190" t="s">
        <v>25</v>
      </c>
      <c r="J35" s="30">
        <v>2024</v>
      </c>
      <c r="K35" s="31" t="s">
        <v>20</v>
      </c>
      <c r="L35" s="30">
        <v>2026</v>
      </c>
      <c r="M35" s="30" t="s">
        <v>54</v>
      </c>
      <c r="N35" s="31" t="s">
        <v>601</v>
      </c>
      <c r="O35" s="30" t="s">
        <v>150</v>
      </c>
      <c r="P35" s="30" t="s">
        <v>602</v>
      </c>
      <c r="Q35" s="30" t="s">
        <v>603</v>
      </c>
      <c r="R35" s="30" t="s">
        <v>604</v>
      </c>
      <c r="S35" s="30" t="s">
        <v>605</v>
      </c>
      <c r="T35" s="30" t="s">
        <v>631</v>
      </c>
      <c r="U35" s="157"/>
      <c r="V35" s="157"/>
      <c r="W35" s="157"/>
      <c r="X35" s="157"/>
      <c r="Y35" s="157"/>
      <c r="Z35" s="157"/>
      <c r="AA35" s="227">
        <v>1</v>
      </c>
      <c r="AB35" s="227" t="str">
        <f>C35&amp;" - "&amp;N35</f>
        <v>RWE AG - Epe</v>
      </c>
      <c r="AC35" s="227"/>
      <c r="AD35" s="217" t="str">
        <f>IF(G35&gt;0, "Subventionshöhe: "&amp;G35&amp;" Mio. €&lt;br&gt;", "")&amp;"Quartal: "&amp;B35&amp;"&lt;br&gt;"&amp;"Industriezweig: "&amp;E35&amp;"&lt;br&gt;"&amp;IF(O35="Lokal", "", "Dieser Marker stellt den ungefähren Ort der Investition dar, in der Tabelle ist der Firmenstammsitz angegeben")</f>
        <v>Subventionshöhe: 150 Mio. €&lt;br&gt;Quartal: Q4&lt;br&gt;Industriezweig: EE-Kraftwerke, Speicher und Elektrolyse&lt;br&gt;</v>
      </c>
      <c r="AE35" s="157"/>
      <c r="AF35" s="157"/>
      <c r="AG35" s="30"/>
    </row>
    <row r="36" spans="1:33" s="32" customFormat="1" ht="46.05" customHeight="1" x14ac:dyDescent="0.35">
      <c r="A36" s="73">
        <v>45646</v>
      </c>
      <c r="B36" s="73" t="s">
        <v>168</v>
      </c>
      <c r="C36" s="30" t="s">
        <v>625</v>
      </c>
      <c r="D36" s="30" t="s">
        <v>18</v>
      </c>
      <c r="E36" s="30" t="s">
        <v>24</v>
      </c>
      <c r="F36" s="234">
        <v>125</v>
      </c>
      <c r="G36" s="242">
        <v>100</v>
      </c>
      <c r="H36" s="31">
        <v>100</v>
      </c>
      <c r="I36" s="190" t="s">
        <v>21</v>
      </c>
      <c r="J36" s="30">
        <v>2025</v>
      </c>
      <c r="K36" s="31" t="s">
        <v>20</v>
      </c>
      <c r="L36" s="30">
        <v>2027</v>
      </c>
      <c r="M36" s="30" t="s">
        <v>29</v>
      </c>
      <c r="N36" s="31" t="s">
        <v>589</v>
      </c>
      <c r="O36" s="30" t="s">
        <v>150</v>
      </c>
      <c r="P36" s="245" t="s">
        <v>622</v>
      </c>
      <c r="Q36" s="30" t="s">
        <v>623</v>
      </c>
      <c r="R36" s="30" t="s">
        <v>624</v>
      </c>
      <c r="S36" s="30" t="s">
        <v>634</v>
      </c>
      <c r="T36" s="241" t="s">
        <v>646</v>
      </c>
      <c r="U36" s="157"/>
      <c r="V36" s="157"/>
      <c r="W36" s="157"/>
      <c r="X36" s="157"/>
      <c r="Y36" s="157"/>
      <c r="Z36" s="157"/>
      <c r="AA36" s="227">
        <v>1</v>
      </c>
      <c r="AB36" s="227" t="str">
        <f>C36&amp;" - "&amp;N36</f>
        <v>BP Europa SE - Lingen</v>
      </c>
      <c r="AC36" s="227"/>
      <c r="AD36" s="217" t="str">
        <f>IF(G36&gt;0, "Subventionshöhe: "&amp;G36&amp;" Mio. €&lt;br&gt;", "")&amp;"Quartal: "&amp;B36&amp;"&lt;br&gt;"&amp;"Industriezweig: "&amp;E36&amp;"&lt;br&gt;"&amp;IF(O36="Lokal", "", "Dieser Marker stellt den ungefähren Ort der Investition dar, in der Tabelle ist der Firmenstammsitz angegeben")</f>
        <v>Subventionshöhe: 100 Mio. €&lt;br&gt;Quartal: Q4&lt;br&gt;Industriezweig: EE-Kraftwerke, Speicher und Elektrolyse&lt;br&gt;</v>
      </c>
      <c r="AE36" s="157"/>
      <c r="AF36" s="157"/>
      <c r="AG36" s="30"/>
    </row>
    <row r="37" spans="1:33" s="32" customFormat="1" ht="46.05" customHeight="1" x14ac:dyDescent="0.35">
      <c r="A37" s="73">
        <v>45678</v>
      </c>
      <c r="B37" s="73" t="s">
        <v>168</v>
      </c>
      <c r="C37" s="30" t="s">
        <v>665</v>
      </c>
      <c r="D37" s="72" t="s">
        <v>18</v>
      </c>
      <c r="E37" s="213" t="s">
        <v>28</v>
      </c>
      <c r="F37" s="202">
        <v>600</v>
      </c>
      <c r="G37" s="203">
        <v>157</v>
      </c>
      <c r="H37" s="31" t="s">
        <v>20</v>
      </c>
      <c r="I37" s="190" t="s">
        <v>21</v>
      </c>
      <c r="J37" s="30" t="s">
        <v>22</v>
      </c>
      <c r="K37" s="31" t="s">
        <v>20</v>
      </c>
      <c r="L37" s="30">
        <v>2030</v>
      </c>
      <c r="M37" s="30" t="s">
        <v>59</v>
      </c>
      <c r="N37" s="31" t="s">
        <v>667</v>
      </c>
      <c r="O37" s="30" t="s">
        <v>150</v>
      </c>
      <c r="P37" s="245" t="s">
        <v>666</v>
      </c>
      <c r="Q37" s="30" t="s">
        <v>668</v>
      </c>
      <c r="R37" s="30" t="s">
        <v>669</v>
      </c>
      <c r="S37" s="30" t="s">
        <v>670</v>
      </c>
      <c r="T37" s="30" t="s">
        <v>671</v>
      </c>
      <c r="U37" s="157"/>
      <c r="V37" s="157"/>
      <c r="W37" s="157"/>
      <c r="X37" s="157"/>
      <c r="Y37" s="157"/>
      <c r="Z37" s="157"/>
      <c r="AA37" s="227">
        <v>1</v>
      </c>
      <c r="AB37" s="227" t="str">
        <f>C37&amp;" - "&amp;N37</f>
        <v>CEMEX Deutschland AG - Rüdersdorf</v>
      </c>
      <c r="AC37" s="227"/>
      <c r="AD37" s="217" t="str">
        <f>IF(G37&gt;0, "Subventionshöhe: "&amp;G37&amp;" Mio. €&lt;br&gt;", "")&amp;"Quartal: "&amp;B37&amp;"&lt;br&gt;"&amp;"Industriezweig: "&amp;E37&amp;"&lt;br&gt;"&amp;IF(O37="Lokal", "", "Dieser Marker stellt den ungefähren Ort der Investition dar, in der Tabelle ist der Firmenstammsitz angegeben")</f>
        <v>Subventionshöhe: 157 Mio. €&lt;br&gt;Quartal: Q4&lt;br&gt;Industriezweig: Schwerindustrie&lt;br&gt;</v>
      </c>
      <c r="AE37" s="157"/>
      <c r="AF37" s="157"/>
      <c r="AG37" s="30"/>
    </row>
    <row r="38" spans="1:33" s="32" customFormat="1" ht="46.05" customHeight="1" x14ac:dyDescent="0.35">
      <c r="A38" s="73">
        <v>45622</v>
      </c>
      <c r="B38" s="73" t="s">
        <v>168</v>
      </c>
      <c r="C38" s="30" t="s">
        <v>652</v>
      </c>
      <c r="D38" s="213" t="s">
        <v>35</v>
      </c>
      <c r="E38" s="213" t="s">
        <v>38</v>
      </c>
      <c r="F38" s="202">
        <v>300</v>
      </c>
      <c r="G38" s="203">
        <v>200</v>
      </c>
      <c r="H38" s="31" t="s">
        <v>20</v>
      </c>
      <c r="I38" s="190" t="s">
        <v>21</v>
      </c>
      <c r="J38" s="30">
        <v>2025</v>
      </c>
      <c r="K38" s="31" t="s">
        <v>20</v>
      </c>
      <c r="L38" s="30" t="s">
        <v>22</v>
      </c>
      <c r="M38" s="30" t="s">
        <v>29</v>
      </c>
      <c r="N38" s="31" t="s">
        <v>144</v>
      </c>
      <c r="O38" s="30" t="s">
        <v>150</v>
      </c>
      <c r="P38" s="245" t="s">
        <v>649</v>
      </c>
      <c r="Q38" s="30" t="s">
        <v>650</v>
      </c>
      <c r="R38" s="30" t="s">
        <v>651</v>
      </c>
      <c r="S38" s="30"/>
      <c r="T38" s="30"/>
      <c r="U38" s="157"/>
      <c r="V38" s="157"/>
      <c r="W38" s="157"/>
      <c r="X38" s="157"/>
      <c r="Y38" s="157"/>
      <c r="Z38" s="157"/>
      <c r="AA38" s="227">
        <v>1</v>
      </c>
      <c r="AB38" s="227" t="str">
        <f>C38&amp;" - "&amp;N38</f>
        <v>Niedersachsen Ports GmbH &amp; Co. KG - Cuxhaven</v>
      </c>
      <c r="AC38" s="227"/>
      <c r="AD38" s="217" t="str">
        <f>IF(G38&gt;0, "Subventionshöhe: "&amp;G38&amp;" Mio. €&lt;br&gt;", "")&amp;"Quartal: "&amp;B38&amp;"&lt;br&gt;"&amp;"Industriezweig: "&amp;E38&amp;"&lt;br&gt;"&amp;IF(O38="Lokal", "", "Dieser Marker stellt den ungefähren Ort der Investition dar, in der Tabelle ist der Firmenstammsitz angegeben")</f>
        <v>Subventionshöhe: 200 Mio. €&lt;br&gt;Quartal: Q4&lt;br&gt;Industriezweig: Energieinfrastrukturen&lt;br&gt;</v>
      </c>
      <c r="AE38" s="157"/>
      <c r="AF38" s="157"/>
      <c r="AG38" s="30"/>
    </row>
    <row r="39" spans="1:33" s="207" customFormat="1" ht="46.05" customHeight="1" x14ac:dyDescent="0.35">
      <c r="A39" s="73">
        <v>45588</v>
      </c>
      <c r="B39" s="65" t="s">
        <v>168</v>
      </c>
      <c r="C39" s="30" t="s">
        <v>654</v>
      </c>
      <c r="D39" s="213" t="s">
        <v>18</v>
      </c>
      <c r="E39" s="213" t="s">
        <v>45</v>
      </c>
      <c r="F39" s="216">
        <v>1300</v>
      </c>
      <c r="G39" s="203" t="s">
        <v>22</v>
      </c>
      <c r="H39" s="31" t="s">
        <v>20</v>
      </c>
      <c r="I39" s="75" t="s">
        <v>21</v>
      </c>
      <c r="J39" s="213">
        <v>2025</v>
      </c>
      <c r="K39" s="31" t="s">
        <v>20</v>
      </c>
      <c r="L39" s="30">
        <v>2029</v>
      </c>
      <c r="M39" s="30" t="s">
        <v>58</v>
      </c>
      <c r="N39" s="30" t="s">
        <v>656</v>
      </c>
      <c r="O39" s="30" t="s">
        <v>150</v>
      </c>
      <c r="P39" s="245" t="s">
        <v>653</v>
      </c>
      <c r="Q39" s="30" t="s">
        <v>655</v>
      </c>
      <c r="R39" s="75" t="s">
        <v>657</v>
      </c>
      <c r="S39" s="246" t="s">
        <v>658</v>
      </c>
      <c r="T39" s="246" t="s">
        <v>659</v>
      </c>
      <c r="U39" s="198"/>
      <c r="V39" s="206"/>
      <c r="W39" s="206"/>
      <c r="X39" s="206"/>
      <c r="AA39" s="227">
        <v>1</v>
      </c>
      <c r="AB39" s="219" t="str">
        <f>C39&amp;" - "&amp;N39</f>
        <v>Sanofi-Aventis Deutschland GmbH - Frankfurt am Main</v>
      </c>
      <c r="AC39" s="228"/>
      <c r="AD39" s="217" t="str">
        <f>IF(G39&gt;0, "Subventionshöhe: "&amp;G39&amp;" Mio. €&lt;br&gt;", "")&amp;"Quartal: "&amp;B39&amp;"&lt;br&gt;"&amp;"Industriezweig: "&amp;E39&amp;"&lt;br&gt;"&amp;IF(O39="Lokal", "", "Dieser Marker stellt den ungefähren Ort der Investition dar, in der Tabelle ist der Firmenstammsitz angegeben")</f>
        <v>Subventionshöhe: ? Mio. €&lt;br&gt;Quartal: Q4&lt;br&gt;Industriezweig: Biotechnologie&lt;br&gt;</v>
      </c>
    </row>
    <row r="40" spans="1:33" s="12" customFormat="1" ht="46.05" customHeight="1" thickBot="1" x14ac:dyDescent="0.4">
      <c r="A40" s="72">
        <v>45615</v>
      </c>
      <c r="B40" s="72" t="s">
        <v>168</v>
      </c>
      <c r="C40" s="72" t="s">
        <v>635</v>
      </c>
      <c r="D40" s="72" t="s">
        <v>18</v>
      </c>
      <c r="E40" s="73" t="s">
        <v>24</v>
      </c>
      <c r="F40" s="234">
        <v>250</v>
      </c>
      <c r="G40" s="203">
        <v>0</v>
      </c>
      <c r="H40" s="31">
        <v>200</v>
      </c>
      <c r="I40" s="190" t="s">
        <v>21</v>
      </c>
      <c r="J40" s="72" t="s">
        <v>22</v>
      </c>
      <c r="K40" s="215" t="s">
        <v>20</v>
      </c>
      <c r="L40" s="31">
        <v>2028</v>
      </c>
      <c r="M40" s="30" t="s">
        <v>29</v>
      </c>
      <c r="N40" s="73" t="s">
        <v>641</v>
      </c>
      <c r="O40" s="72" t="s">
        <v>150</v>
      </c>
      <c r="P40" s="73" t="s">
        <v>636</v>
      </c>
      <c r="Q40" s="73" t="s">
        <v>637</v>
      </c>
      <c r="R40" s="73" t="s">
        <v>638</v>
      </c>
      <c r="S40" s="73" t="s">
        <v>639</v>
      </c>
      <c r="T40" s="248" t="s">
        <v>645</v>
      </c>
      <c r="U40" s="73" t="s">
        <v>681</v>
      </c>
      <c r="V40" s="72"/>
      <c r="W40" s="72"/>
      <c r="X40" s="72"/>
      <c r="AA40" s="227">
        <v>1</v>
      </c>
      <c r="AB40" s="219" t="str">
        <f>C40&amp;" - "&amp;N40</f>
        <v>Uniper SE - Wilhelmshaven</v>
      </c>
      <c r="AC40" s="225"/>
      <c r="AD40" s="217" t="str">
        <f>IF(G40&gt;0, "Subventionshöhe: "&amp;G40&amp;" Mio. €&lt;br&gt;", "")&amp;"Quartal: "&amp;B40&amp;"&lt;br&gt;"&amp;"Industriezweig: "&amp;E40&amp;"&lt;br&gt;"&amp;IF(O40="Lokal", "", "Dieser Marker stellt den ungefähren Ort der Investition dar, in der Tabelle ist der Firmenstammsitz angegeben")</f>
        <v>Quartal: Q4&lt;br&gt;Industriezweig: EE-Kraftwerke, Speicher und Elektrolyse&lt;br&gt;</v>
      </c>
    </row>
    <row r="41" spans="1:33" s="13" customFormat="1" ht="23.25" customHeight="1" thickBot="1" x14ac:dyDescent="0.4">
      <c r="A41" s="21"/>
      <c r="B41" s="21"/>
      <c r="C41" s="17"/>
      <c r="E41" s="25" t="s">
        <v>49</v>
      </c>
      <c r="F41" s="22">
        <f>SUM(F2:F40)</f>
        <v>38697</v>
      </c>
      <c r="G41" s="22">
        <f>SUM(G2:G40)</f>
        <v>2011</v>
      </c>
      <c r="H41" s="22">
        <f>SUM(H2:H40)</f>
        <v>2720</v>
      </c>
      <c r="I41" s="17"/>
      <c r="J41" s="17"/>
      <c r="K41" s="17"/>
      <c r="L41" s="17"/>
      <c r="M41" s="19"/>
      <c r="P41" s="17"/>
      <c r="Q41" s="17"/>
      <c r="R41" s="17"/>
      <c r="S41" s="17"/>
      <c r="T41" s="17"/>
      <c r="AA41" s="222"/>
      <c r="AB41" s="222"/>
      <c r="AC41" s="231"/>
      <c r="AD41" s="222"/>
    </row>
    <row r="42" spans="1:33" ht="16.2" thickTop="1" x14ac:dyDescent="0.35">
      <c r="A42"/>
      <c r="B42"/>
      <c r="C42"/>
      <c r="D42"/>
      <c r="E42"/>
      <c r="F42"/>
      <c r="G42"/>
      <c r="H42"/>
      <c r="I42"/>
      <c r="J42"/>
      <c r="K42"/>
    </row>
    <row r="43" spans="1:33" x14ac:dyDescent="0.35">
      <c r="B43" s="11"/>
    </row>
    <row r="44" spans="1:33" x14ac:dyDescent="0.35">
      <c r="B44" s="11"/>
    </row>
    <row r="45" spans="1:33" x14ac:dyDescent="0.35">
      <c r="B45" s="11"/>
    </row>
    <row r="46" spans="1:33" x14ac:dyDescent="0.35">
      <c r="B46" s="11"/>
    </row>
    <row r="47" spans="1:33" x14ac:dyDescent="0.35">
      <c r="B47" s="11"/>
    </row>
    <row r="48" spans="1:33" x14ac:dyDescent="0.35">
      <c r="B48" s="11"/>
    </row>
    <row r="49" spans="2:2" x14ac:dyDescent="0.35">
      <c r="B49" s="11"/>
    </row>
    <row r="50" spans="2:2" x14ac:dyDescent="0.35">
      <c r="B50" s="11"/>
    </row>
    <row r="51" spans="2:2" x14ac:dyDescent="0.35">
      <c r="B51" s="11"/>
    </row>
    <row r="52" spans="2:2" x14ac:dyDescent="0.35">
      <c r="B52" s="11"/>
    </row>
    <row r="53" spans="2:2" x14ac:dyDescent="0.35">
      <c r="B53" s="11"/>
    </row>
    <row r="54" spans="2:2" x14ac:dyDescent="0.35">
      <c r="B54" s="11"/>
    </row>
    <row r="55" spans="2:2" x14ac:dyDescent="0.35">
      <c r="B55" s="11"/>
    </row>
    <row r="56" spans="2:2" x14ac:dyDescent="0.35">
      <c r="B56" s="11"/>
    </row>
    <row r="57" spans="2:2" x14ac:dyDescent="0.35">
      <c r="B57" s="11"/>
    </row>
    <row r="58" spans="2:2" x14ac:dyDescent="0.35">
      <c r="B58" s="11"/>
    </row>
    <row r="59" spans="2:2" x14ac:dyDescent="0.35">
      <c r="B59" s="11"/>
    </row>
    <row r="60" spans="2:2" x14ac:dyDescent="0.35">
      <c r="B60" s="11"/>
    </row>
    <row r="61" spans="2:2" x14ac:dyDescent="0.35">
      <c r="B61" s="11"/>
    </row>
    <row r="62" spans="2:2" x14ac:dyDescent="0.35">
      <c r="B62" s="11"/>
    </row>
    <row r="63" spans="2:2" x14ac:dyDescent="0.35">
      <c r="B63" s="11"/>
    </row>
    <row r="64" spans="2:2" x14ac:dyDescent="0.35">
      <c r="B64" s="11"/>
    </row>
    <row r="65" spans="2:2" x14ac:dyDescent="0.35">
      <c r="B65" s="11"/>
    </row>
    <row r="66" spans="2:2" x14ac:dyDescent="0.35">
      <c r="B66" s="11"/>
    </row>
    <row r="67" spans="2:2" x14ac:dyDescent="0.35">
      <c r="B67" s="11"/>
    </row>
    <row r="68" spans="2:2" x14ac:dyDescent="0.35">
      <c r="B68" s="11"/>
    </row>
    <row r="69" spans="2:2" x14ac:dyDescent="0.35">
      <c r="B69" s="11"/>
    </row>
    <row r="70" spans="2:2" x14ac:dyDescent="0.35">
      <c r="B70" s="11"/>
    </row>
    <row r="71" spans="2:2" x14ac:dyDescent="0.35">
      <c r="B71" s="11"/>
    </row>
    <row r="72" spans="2:2" x14ac:dyDescent="0.35">
      <c r="B72" s="11"/>
    </row>
    <row r="73" spans="2:2" x14ac:dyDescent="0.35">
      <c r="B73" s="11"/>
    </row>
    <row r="74" spans="2:2" x14ac:dyDescent="0.35">
      <c r="B74" s="11"/>
    </row>
    <row r="75" spans="2:2" x14ac:dyDescent="0.35">
      <c r="B75" s="11"/>
    </row>
    <row r="76" spans="2:2" x14ac:dyDescent="0.35">
      <c r="B76" s="11"/>
    </row>
    <row r="77" spans="2:2" x14ac:dyDescent="0.35">
      <c r="B77" s="11"/>
    </row>
    <row r="78" spans="2:2" x14ac:dyDescent="0.35">
      <c r="B78" s="11"/>
    </row>
    <row r="79" spans="2:2" x14ac:dyDescent="0.35">
      <c r="B79" s="11"/>
    </row>
    <row r="80" spans="2:2" x14ac:dyDescent="0.35">
      <c r="B80" s="11"/>
    </row>
    <row r="81" spans="2:2" x14ac:dyDescent="0.35">
      <c r="B81" s="11"/>
    </row>
    <row r="82" spans="2:2" x14ac:dyDescent="0.35">
      <c r="B82" s="11"/>
    </row>
    <row r="83" spans="2:2" x14ac:dyDescent="0.35">
      <c r="B83" s="11"/>
    </row>
    <row r="84" spans="2:2" x14ac:dyDescent="0.35">
      <c r="B84" s="11"/>
    </row>
    <row r="85" spans="2:2" x14ac:dyDescent="0.35">
      <c r="B85" s="11"/>
    </row>
    <row r="86" spans="2:2" x14ac:dyDescent="0.35">
      <c r="B86" s="11"/>
    </row>
    <row r="87" spans="2:2" x14ac:dyDescent="0.35">
      <c r="B87" s="11"/>
    </row>
    <row r="88" spans="2:2" x14ac:dyDescent="0.35">
      <c r="B88" s="11"/>
    </row>
    <row r="89" spans="2:2" x14ac:dyDescent="0.35">
      <c r="B89" s="11"/>
    </row>
    <row r="90" spans="2:2" x14ac:dyDescent="0.35">
      <c r="B90" s="11"/>
    </row>
    <row r="91" spans="2:2" x14ac:dyDescent="0.35">
      <c r="B91" s="11"/>
    </row>
    <row r="92" spans="2:2" x14ac:dyDescent="0.35">
      <c r="B92" s="11"/>
    </row>
    <row r="93" spans="2:2" x14ac:dyDescent="0.35">
      <c r="B93" s="11"/>
    </row>
    <row r="94" spans="2:2" x14ac:dyDescent="0.35">
      <c r="B94" s="11"/>
    </row>
    <row r="95" spans="2:2" x14ac:dyDescent="0.35">
      <c r="B95" s="11"/>
    </row>
    <row r="96" spans="2:2" x14ac:dyDescent="0.35">
      <c r="B96" s="11"/>
    </row>
    <row r="97" spans="2:2" x14ac:dyDescent="0.35">
      <c r="B97" s="11"/>
    </row>
    <row r="98" spans="2:2" x14ac:dyDescent="0.35">
      <c r="B98" s="11"/>
    </row>
    <row r="99" spans="2:2" x14ac:dyDescent="0.35">
      <c r="B99" s="11"/>
    </row>
    <row r="100" spans="2:2" x14ac:dyDescent="0.35">
      <c r="B100" s="11"/>
    </row>
    <row r="101" spans="2:2" x14ac:dyDescent="0.35">
      <c r="B101" s="11"/>
    </row>
    <row r="102" spans="2:2" x14ac:dyDescent="0.35">
      <c r="B102" s="11"/>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11"/>
    </row>
    <row r="114" spans="2:2" x14ac:dyDescent="0.35">
      <c r="B114" s="11"/>
    </row>
    <row r="115" spans="2:2" x14ac:dyDescent="0.35">
      <c r="B115" s="11"/>
    </row>
    <row r="116" spans="2:2" x14ac:dyDescent="0.35">
      <c r="B116" s="11"/>
    </row>
    <row r="117" spans="2:2" x14ac:dyDescent="0.35">
      <c r="B117" s="11"/>
    </row>
    <row r="118" spans="2:2" x14ac:dyDescent="0.35">
      <c r="B118" s="11"/>
    </row>
    <row r="119" spans="2:2" x14ac:dyDescent="0.35">
      <c r="B119" s="11"/>
    </row>
    <row r="120" spans="2:2" x14ac:dyDescent="0.35">
      <c r="B120" s="11"/>
    </row>
    <row r="121" spans="2:2" x14ac:dyDescent="0.35">
      <c r="B121" s="11"/>
    </row>
    <row r="122" spans="2:2" x14ac:dyDescent="0.35">
      <c r="B122" s="11"/>
    </row>
    <row r="123" spans="2:2" x14ac:dyDescent="0.35">
      <c r="B123" s="11"/>
    </row>
    <row r="124" spans="2:2" x14ac:dyDescent="0.35">
      <c r="B124" s="11"/>
    </row>
    <row r="125" spans="2:2" x14ac:dyDescent="0.35">
      <c r="B125" s="11"/>
    </row>
    <row r="126" spans="2:2" x14ac:dyDescent="0.35">
      <c r="B126" s="11"/>
    </row>
    <row r="127" spans="2:2" x14ac:dyDescent="0.35">
      <c r="B127" s="11"/>
    </row>
    <row r="128" spans="2:2" x14ac:dyDescent="0.35">
      <c r="B128" s="11"/>
    </row>
    <row r="129" spans="2:2" x14ac:dyDescent="0.35">
      <c r="B129" s="11"/>
    </row>
    <row r="130" spans="2:2" x14ac:dyDescent="0.35">
      <c r="B130" s="11"/>
    </row>
    <row r="131" spans="2:2" x14ac:dyDescent="0.35">
      <c r="B131" s="11"/>
    </row>
    <row r="132" spans="2:2" x14ac:dyDescent="0.35">
      <c r="B132" s="11"/>
    </row>
    <row r="133" spans="2:2" x14ac:dyDescent="0.35">
      <c r="B133" s="11"/>
    </row>
    <row r="134" spans="2:2" x14ac:dyDescent="0.35">
      <c r="B134" s="11"/>
    </row>
    <row r="135" spans="2:2" x14ac:dyDescent="0.35">
      <c r="B135" s="11"/>
    </row>
    <row r="136" spans="2:2" x14ac:dyDescent="0.35">
      <c r="B136" s="11"/>
    </row>
    <row r="137" spans="2:2" x14ac:dyDescent="0.35">
      <c r="B137" s="11"/>
    </row>
    <row r="138" spans="2:2" x14ac:dyDescent="0.35">
      <c r="B138" s="11"/>
    </row>
    <row r="139" spans="2:2" x14ac:dyDescent="0.35">
      <c r="B139" s="11"/>
    </row>
    <row r="140" spans="2:2" x14ac:dyDescent="0.35">
      <c r="B140" s="11"/>
    </row>
    <row r="141" spans="2:2" x14ac:dyDescent="0.35">
      <c r="B141" s="11"/>
    </row>
    <row r="142" spans="2:2" x14ac:dyDescent="0.35">
      <c r="B142" s="11"/>
    </row>
    <row r="143" spans="2:2" x14ac:dyDescent="0.35">
      <c r="B143" s="11"/>
    </row>
    <row r="144" spans="2:2" x14ac:dyDescent="0.35">
      <c r="B144" s="11"/>
    </row>
    <row r="145" spans="2:2" x14ac:dyDescent="0.35">
      <c r="B145" s="11"/>
    </row>
    <row r="146" spans="2:2" x14ac:dyDescent="0.35">
      <c r="B146" s="11"/>
    </row>
    <row r="147" spans="2:2" x14ac:dyDescent="0.35">
      <c r="B147" s="11"/>
    </row>
    <row r="148" spans="2:2" x14ac:dyDescent="0.35">
      <c r="B148" s="11"/>
    </row>
    <row r="149" spans="2:2" x14ac:dyDescent="0.35">
      <c r="B149" s="11"/>
    </row>
    <row r="150" spans="2:2" x14ac:dyDescent="0.35">
      <c r="B150" s="11"/>
    </row>
    <row r="151" spans="2:2" x14ac:dyDescent="0.35">
      <c r="B151" s="11"/>
    </row>
    <row r="152" spans="2:2" x14ac:dyDescent="0.35">
      <c r="B152" s="11"/>
    </row>
    <row r="153" spans="2:2" x14ac:dyDescent="0.35">
      <c r="B153" s="11"/>
    </row>
    <row r="154" spans="2:2" x14ac:dyDescent="0.35">
      <c r="B154" s="11"/>
    </row>
    <row r="155" spans="2:2" x14ac:dyDescent="0.35">
      <c r="B155" s="11"/>
    </row>
    <row r="156" spans="2:2" x14ac:dyDescent="0.35">
      <c r="B156" s="11"/>
    </row>
    <row r="157" spans="2:2" x14ac:dyDescent="0.35">
      <c r="B157" s="11"/>
    </row>
    <row r="158" spans="2:2" x14ac:dyDescent="0.35">
      <c r="B158" s="11"/>
    </row>
    <row r="159" spans="2:2" x14ac:dyDescent="0.35">
      <c r="B159" s="11"/>
    </row>
    <row r="160" spans="2:2" x14ac:dyDescent="0.35">
      <c r="B160" s="11"/>
    </row>
    <row r="161" spans="2:2" x14ac:dyDescent="0.35">
      <c r="B161" s="11"/>
    </row>
    <row r="162" spans="2:2" x14ac:dyDescent="0.35">
      <c r="B162" s="11"/>
    </row>
    <row r="163" spans="2:2" x14ac:dyDescent="0.35">
      <c r="B163" s="11"/>
    </row>
    <row r="164" spans="2:2" x14ac:dyDescent="0.35">
      <c r="B164" s="11"/>
    </row>
    <row r="165" spans="2:2" x14ac:dyDescent="0.35">
      <c r="B165" s="11"/>
    </row>
    <row r="166" spans="2:2" x14ac:dyDescent="0.35">
      <c r="B166" s="11"/>
    </row>
    <row r="167" spans="2:2" x14ac:dyDescent="0.35">
      <c r="B167" s="11"/>
    </row>
    <row r="168" spans="2:2" x14ac:dyDescent="0.35">
      <c r="B168" s="11"/>
    </row>
    <row r="169" spans="2:2" x14ac:dyDescent="0.35">
      <c r="B169" s="11"/>
    </row>
    <row r="170" spans="2:2" x14ac:dyDescent="0.35">
      <c r="B170" s="11"/>
    </row>
    <row r="171" spans="2:2" x14ac:dyDescent="0.35">
      <c r="B171" s="11"/>
    </row>
    <row r="172" spans="2:2" x14ac:dyDescent="0.35">
      <c r="B172" s="11"/>
    </row>
    <row r="173" spans="2:2" x14ac:dyDescent="0.35">
      <c r="B173" s="11"/>
    </row>
    <row r="174" spans="2:2" x14ac:dyDescent="0.35">
      <c r="B174" s="11"/>
    </row>
    <row r="175" spans="2:2" x14ac:dyDescent="0.35">
      <c r="B175" s="11"/>
    </row>
    <row r="176" spans="2:2" x14ac:dyDescent="0.35">
      <c r="B176" s="11"/>
    </row>
    <row r="177" spans="2:2" x14ac:dyDescent="0.35">
      <c r="B177" s="11"/>
    </row>
    <row r="178" spans="2:2" x14ac:dyDescent="0.35">
      <c r="B178" s="11"/>
    </row>
    <row r="179" spans="2:2" x14ac:dyDescent="0.35">
      <c r="B179" s="11"/>
    </row>
    <row r="180" spans="2:2" x14ac:dyDescent="0.35">
      <c r="B180" s="11"/>
    </row>
    <row r="181" spans="2:2" x14ac:dyDescent="0.35">
      <c r="B181" s="11"/>
    </row>
    <row r="182" spans="2:2" x14ac:dyDescent="0.35">
      <c r="B182" s="11"/>
    </row>
    <row r="183" spans="2:2" x14ac:dyDescent="0.35">
      <c r="B183" s="11"/>
    </row>
    <row r="184" spans="2:2" x14ac:dyDescent="0.35">
      <c r="B184" s="11"/>
    </row>
    <row r="185" spans="2:2" x14ac:dyDescent="0.35">
      <c r="B185" s="11"/>
    </row>
    <row r="186" spans="2:2" x14ac:dyDescent="0.35">
      <c r="B186" s="11"/>
    </row>
    <row r="187" spans="2:2" x14ac:dyDescent="0.35">
      <c r="B187" s="11"/>
    </row>
    <row r="188" spans="2:2" x14ac:dyDescent="0.35">
      <c r="B188" s="11"/>
    </row>
    <row r="189" spans="2:2" x14ac:dyDescent="0.35">
      <c r="B189" s="11"/>
    </row>
    <row r="190" spans="2:2" x14ac:dyDescent="0.35">
      <c r="B190" s="11"/>
    </row>
    <row r="191" spans="2:2" x14ac:dyDescent="0.35">
      <c r="B191" s="11"/>
    </row>
    <row r="192" spans="2:2" x14ac:dyDescent="0.35">
      <c r="B192" s="11"/>
    </row>
    <row r="193" spans="2:2" x14ac:dyDescent="0.35">
      <c r="B193" s="11"/>
    </row>
    <row r="194" spans="2:2" x14ac:dyDescent="0.35">
      <c r="B194" s="11"/>
    </row>
    <row r="195" spans="2:2" x14ac:dyDescent="0.35">
      <c r="B195" s="11"/>
    </row>
    <row r="196" spans="2:2" x14ac:dyDescent="0.35">
      <c r="B196" s="11"/>
    </row>
    <row r="197" spans="2:2" x14ac:dyDescent="0.35">
      <c r="B197" s="11"/>
    </row>
    <row r="198" spans="2:2" x14ac:dyDescent="0.35">
      <c r="B198" s="11"/>
    </row>
    <row r="199" spans="2:2" x14ac:dyDescent="0.35">
      <c r="B199" s="11"/>
    </row>
    <row r="200" spans="2:2" x14ac:dyDescent="0.35">
      <c r="B200" s="11"/>
    </row>
    <row r="201" spans="2:2" x14ac:dyDescent="0.35">
      <c r="B201" s="11"/>
    </row>
    <row r="202" spans="2:2" x14ac:dyDescent="0.35">
      <c r="B202" s="11"/>
    </row>
    <row r="203" spans="2:2" x14ac:dyDescent="0.35">
      <c r="B203" s="11"/>
    </row>
    <row r="204" spans="2:2" x14ac:dyDescent="0.35">
      <c r="B204" s="11"/>
    </row>
    <row r="205" spans="2:2" x14ac:dyDescent="0.35">
      <c r="B205" s="11"/>
    </row>
    <row r="206" spans="2:2" x14ac:dyDescent="0.35">
      <c r="B206" s="11"/>
    </row>
    <row r="207" spans="2:2" x14ac:dyDescent="0.35">
      <c r="B207" s="11"/>
    </row>
    <row r="208" spans="2:2" x14ac:dyDescent="0.35">
      <c r="B208" s="11"/>
    </row>
    <row r="209" spans="2:2" x14ac:dyDescent="0.35">
      <c r="B209" s="11"/>
    </row>
    <row r="210" spans="2:2" x14ac:dyDescent="0.35">
      <c r="B210" s="11"/>
    </row>
    <row r="211" spans="2:2" x14ac:dyDescent="0.35">
      <c r="B211" s="11"/>
    </row>
    <row r="212" spans="2:2" x14ac:dyDescent="0.35">
      <c r="B212" s="11"/>
    </row>
    <row r="213" spans="2:2" x14ac:dyDescent="0.35">
      <c r="B213" s="11"/>
    </row>
    <row r="214" spans="2:2" x14ac:dyDescent="0.35">
      <c r="B214" s="11"/>
    </row>
    <row r="215" spans="2:2" x14ac:dyDescent="0.35">
      <c r="B215" s="11"/>
    </row>
    <row r="216" spans="2:2" x14ac:dyDescent="0.35">
      <c r="B216" s="11"/>
    </row>
    <row r="217" spans="2:2" x14ac:dyDescent="0.35">
      <c r="B217" s="11"/>
    </row>
    <row r="218" spans="2:2" x14ac:dyDescent="0.35">
      <c r="B218" s="11"/>
    </row>
    <row r="219" spans="2:2" x14ac:dyDescent="0.35">
      <c r="B219" s="11"/>
    </row>
    <row r="220" spans="2:2" x14ac:dyDescent="0.35">
      <c r="B220" s="11"/>
    </row>
    <row r="221" spans="2:2" x14ac:dyDescent="0.35">
      <c r="B221" s="11"/>
    </row>
    <row r="222" spans="2:2" x14ac:dyDescent="0.35">
      <c r="B222" s="11"/>
    </row>
    <row r="223" spans="2:2" x14ac:dyDescent="0.35">
      <c r="B223" s="11"/>
    </row>
    <row r="224" spans="2:2" x14ac:dyDescent="0.35">
      <c r="B224" s="11"/>
    </row>
    <row r="225" spans="2:2" x14ac:dyDescent="0.35">
      <c r="B225" s="11"/>
    </row>
    <row r="226" spans="2:2" x14ac:dyDescent="0.35">
      <c r="B226" s="11"/>
    </row>
    <row r="227" spans="2:2" x14ac:dyDescent="0.35">
      <c r="B227" s="11"/>
    </row>
    <row r="228" spans="2:2" x14ac:dyDescent="0.35">
      <c r="B228" s="11"/>
    </row>
    <row r="229" spans="2:2" x14ac:dyDescent="0.35">
      <c r="B229" s="11"/>
    </row>
    <row r="230" spans="2:2" x14ac:dyDescent="0.35">
      <c r="B230" s="11"/>
    </row>
    <row r="231" spans="2:2" x14ac:dyDescent="0.35">
      <c r="B231" s="11"/>
    </row>
    <row r="232" spans="2:2" x14ac:dyDescent="0.35">
      <c r="B232" s="11"/>
    </row>
    <row r="233" spans="2:2" x14ac:dyDescent="0.35">
      <c r="B233" s="11"/>
    </row>
    <row r="234" spans="2:2" x14ac:dyDescent="0.35">
      <c r="B234" s="11"/>
    </row>
    <row r="235" spans="2:2" x14ac:dyDescent="0.35">
      <c r="B235" s="11"/>
    </row>
    <row r="236" spans="2:2" x14ac:dyDescent="0.35">
      <c r="B236" s="11"/>
    </row>
    <row r="237" spans="2:2" x14ac:dyDescent="0.35">
      <c r="B237" s="11"/>
    </row>
    <row r="238" spans="2:2" x14ac:dyDescent="0.35">
      <c r="B238" s="11"/>
    </row>
    <row r="239" spans="2:2" x14ac:dyDescent="0.35">
      <c r="B239" s="11"/>
    </row>
    <row r="240" spans="2:2" x14ac:dyDescent="0.35">
      <c r="B240" s="11"/>
    </row>
    <row r="241" spans="2:2" x14ac:dyDescent="0.35">
      <c r="B241" s="11"/>
    </row>
    <row r="242" spans="2:2" x14ac:dyDescent="0.35">
      <c r="B242" s="11"/>
    </row>
    <row r="243" spans="2:2" x14ac:dyDescent="0.35">
      <c r="B243" s="11"/>
    </row>
    <row r="244" spans="2:2" x14ac:dyDescent="0.35">
      <c r="B244" s="11"/>
    </row>
    <row r="245" spans="2:2" x14ac:dyDescent="0.35">
      <c r="B245" s="11"/>
    </row>
    <row r="246" spans="2:2" x14ac:dyDescent="0.35">
      <c r="B246" s="11"/>
    </row>
    <row r="247" spans="2:2" x14ac:dyDescent="0.35">
      <c r="B247" s="11"/>
    </row>
    <row r="248" spans="2:2" x14ac:dyDescent="0.35">
      <c r="B248" s="11"/>
    </row>
    <row r="249" spans="2:2" x14ac:dyDescent="0.35">
      <c r="B249" s="11"/>
    </row>
    <row r="250" spans="2:2" x14ac:dyDescent="0.35">
      <c r="B250" s="11"/>
    </row>
    <row r="251" spans="2:2" x14ac:dyDescent="0.35">
      <c r="B251" s="11"/>
    </row>
    <row r="252" spans="2:2" x14ac:dyDescent="0.35">
      <c r="B252" s="11"/>
    </row>
    <row r="253" spans="2:2" x14ac:dyDescent="0.35">
      <c r="B253" s="11"/>
    </row>
    <row r="254" spans="2:2" x14ac:dyDescent="0.35">
      <c r="B254" s="11"/>
    </row>
    <row r="255" spans="2:2" x14ac:dyDescent="0.35">
      <c r="B255" s="11"/>
    </row>
    <row r="256" spans="2:2" x14ac:dyDescent="0.35">
      <c r="B256" s="11"/>
    </row>
    <row r="257" spans="2:2" x14ac:dyDescent="0.35">
      <c r="B257" s="11"/>
    </row>
    <row r="258" spans="2:2" x14ac:dyDescent="0.35">
      <c r="B258" s="11"/>
    </row>
    <row r="259" spans="2:2" x14ac:dyDescent="0.35">
      <c r="B259" s="11"/>
    </row>
    <row r="260" spans="2:2" x14ac:dyDescent="0.35">
      <c r="B260" s="11"/>
    </row>
    <row r="261" spans="2:2" x14ac:dyDescent="0.35">
      <c r="B261" s="11"/>
    </row>
    <row r="262" spans="2:2" x14ac:dyDescent="0.35">
      <c r="B262" s="11"/>
    </row>
    <row r="263" spans="2:2" x14ac:dyDescent="0.35">
      <c r="B263" s="11"/>
    </row>
    <row r="264" spans="2:2" x14ac:dyDescent="0.35">
      <c r="B264" s="11"/>
    </row>
    <row r="265" spans="2:2" x14ac:dyDescent="0.35">
      <c r="B265" s="11"/>
    </row>
    <row r="266" spans="2:2" x14ac:dyDescent="0.35">
      <c r="B266" s="11"/>
    </row>
    <row r="267" spans="2:2" x14ac:dyDescent="0.35">
      <c r="B267" s="11"/>
    </row>
    <row r="268" spans="2:2" x14ac:dyDescent="0.35">
      <c r="B268" s="11"/>
    </row>
    <row r="269" spans="2:2" x14ac:dyDescent="0.35">
      <c r="B269" s="11"/>
    </row>
    <row r="270" spans="2:2" x14ac:dyDescent="0.35">
      <c r="B270" s="11"/>
    </row>
    <row r="271" spans="2:2" x14ac:dyDescent="0.35">
      <c r="B271" s="11"/>
    </row>
    <row r="272" spans="2:2" x14ac:dyDescent="0.35">
      <c r="B272" s="11"/>
    </row>
    <row r="273" spans="2:2" x14ac:dyDescent="0.35">
      <c r="B273" s="11"/>
    </row>
    <row r="274" spans="2:2" x14ac:dyDescent="0.35">
      <c r="B274" s="11"/>
    </row>
    <row r="275" spans="2:2" x14ac:dyDescent="0.35">
      <c r="B275" s="11"/>
    </row>
    <row r="276" spans="2:2" x14ac:dyDescent="0.35">
      <c r="B276" s="11"/>
    </row>
    <row r="277" spans="2:2" x14ac:dyDescent="0.35">
      <c r="B277" s="11"/>
    </row>
    <row r="278" spans="2:2" x14ac:dyDescent="0.35">
      <c r="B278" s="11"/>
    </row>
    <row r="279" spans="2:2" x14ac:dyDescent="0.35">
      <c r="B279" s="11"/>
    </row>
    <row r="280" spans="2:2" x14ac:dyDescent="0.35">
      <c r="B280" s="11"/>
    </row>
    <row r="281" spans="2:2" x14ac:dyDescent="0.35">
      <c r="B281" s="11"/>
    </row>
    <row r="282" spans="2:2" x14ac:dyDescent="0.35">
      <c r="B282" s="11"/>
    </row>
    <row r="283" spans="2:2" x14ac:dyDescent="0.35">
      <c r="B283" s="11"/>
    </row>
    <row r="284" spans="2:2" x14ac:dyDescent="0.35">
      <c r="B284" s="11"/>
    </row>
    <row r="285" spans="2:2" x14ac:dyDescent="0.35">
      <c r="B285" s="11"/>
    </row>
    <row r="286" spans="2:2" x14ac:dyDescent="0.35">
      <c r="B286" s="11"/>
    </row>
    <row r="287" spans="2:2" x14ac:dyDescent="0.35">
      <c r="B287" s="11"/>
    </row>
    <row r="288" spans="2:2" x14ac:dyDescent="0.35">
      <c r="B288" s="11"/>
    </row>
    <row r="289" spans="2:2" x14ac:dyDescent="0.35">
      <c r="B289" s="11"/>
    </row>
    <row r="290" spans="2:2" x14ac:dyDescent="0.35">
      <c r="B290" s="11"/>
    </row>
    <row r="291" spans="2:2" x14ac:dyDescent="0.35">
      <c r="B291" s="11"/>
    </row>
    <row r="292" spans="2:2" x14ac:dyDescent="0.35">
      <c r="B292" s="11"/>
    </row>
    <row r="293" spans="2:2" x14ac:dyDescent="0.35">
      <c r="B293" s="11"/>
    </row>
    <row r="294" spans="2:2" x14ac:dyDescent="0.35">
      <c r="B294" s="11"/>
    </row>
    <row r="295" spans="2:2" x14ac:dyDescent="0.35">
      <c r="B295" s="11"/>
    </row>
    <row r="296" spans="2:2" x14ac:dyDescent="0.35">
      <c r="B296" s="11"/>
    </row>
    <row r="297" spans="2:2" x14ac:dyDescent="0.35">
      <c r="B297" s="11"/>
    </row>
    <row r="298" spans="2:2" x14ac:dyDescent="0.35">
      <c r="B298" s="11"/>
    </row>
    <row r="299" spans="2:2" x14ac:dyDescent="0.35">
      <c r="B299" s="11"/>
    </row>
    <row r="300" spans="2:2" x14ac:dyDescent="0.35">
      <c r="B300" s="11"/>
    </row>
    <row r="301" spans="2:2" x14ac:dyDescent="0.35">
      <c r="B301" s="11"/>
    </row>
    <row r="302" spans="2:2" x14ac:dyDescent="0.35">
      <c r="B302" s="11"/>
    </row>
    <row r="303" spans="2:2" x14ac:dyDescent="0.35">
      <c r="B303" s="11"/>
    </row>
    <row r="304" spans="2:2" x14ac:dyDescent="0.35">
      <c r="B304" s="11"/>
    </row>
    <row r="305" spans="2:2" x14ac:dyDescent="0.35">
      <c r="B305" s="11"/>
    </row>
    <row r="306" spans="2:2" x14ac:dyDescent="0.35">
      <c r="B306" s="11"/>
    </row>
    <row r="307" spans="2:2" x14ac:dyDescent="0.35">
      <c r="B307" s="11"/>
    </row>
    <row r="308" spans="2:2" x14ac:dyDescent="0.35">
      <c r="B308" s="11"/>
    </row>
    <row r="309" spans="2:2" x14ac:dyDescent="0.35">
      <c r="B309" s="11"/>
    </row>
    <row r="310" spans="2:2" x14ac:dyDescent="0.35">
      <c r="B310" s="11"/>
    </row>
    <row r="311" spans="2:2" x14ac:dyDescent="0.35">
      <c r="B311" s="11"/>
    </row>
    <row r="312" spans="2:2" x14ac:dyDescent="0.35">
      <c r="B312" s="11"/>
    </row>
    <row r="313" spans="2:2" x14ac:dyDescent="0.35">
      <c r="B313" s="11"/>
    </row>
    <row r="314" spans="2:2" x14ac:dyDescent="0.35">
      <c r="B314" s="11"/>
    </row>
    <row r="315" spans="2:2" x14ac:dyDescent="0.35">
      <c r="B315" s="11"/>
    </row>
    <row r="316" spans="2:2" x14ac:dyDescent="0.35">
      <c r="B316" s="11"/>
    </row>
    <row r="317" spans="2:2" x14ac:dyDescent="0.35">
      <c r="B317" s="11"/>
    </row>
    <row r="318" spans="2:2" x14ac:dyDescent="0.35">
      <c r="B318" s="11"/>
    </row>
    <row r="319" spans="2:2" x14ac:dyDescent="0.35">
      <c r="B319" s="11"/>
    </row>
    <row r="320" spans="2:2" x14ac:dyDescent="0.35">
      <c r="B320" s="11"/>
    </row>
    <row r="321" spans="2:2" x14ac:dyDescent="0.35">
      <c r="B321" s="11"/>
    </row>
    <row r="322" spans="2:2" x14ac:dyDescent="0.35">
      <c r="B322" s="11"/>
    </row>
    <row r="323" spans="2:2" x14ac:dyDescent="0.35">
      <c r="B323" s="11"/>
    </row>
    <row r="324" spans="2:2" x14ac:dyDescent="0.35">
      <c r="B324" s="11"/>
    </row>
    <row r="325" spans="2:2" x14ac:dyDescent="0.35">
      <c r="B325" s="11"/>
    </row>
    <row r="326" spans="2:2" x14ac:dyDescent="0.35">
      <c r="B326" s="11"/>
    </row>
    <row r="327" spans="2:2" x14ac:dyDescent="0.35">
      <c r="B327" s="11"/>
    </row>
    <row r="328" spans="2:2" x14ac:dyDescent="0.35">
      <c r="B328" s="11"/>
    </row>
    <row r="329" spans="2:2" x14ac:dyDescent="0.35">
      <c r="B329" s="11"/>
    </row>
    <row r="330" spans="2:2" x14ac:dyDescent="0.35">
      <c r="B330" s="11"/>
    </row>
    <row r="331" spans="2:2" x14ac:dyDescent="0.35">
      <c r="B331" s="11"/>
    </row>
    <row r="332" spans="2:2" x14ac:dyDescent="0.35">
      <c r="B332" s="11"/>
    </row>
    <row r="333" spans="2:2" x14ac:dyDescent="0.35">
      <c r="B333" s="11"/>
    </row>
    <row r="334" spans="2:2" x14ac:dyDescent="0.35">
      <c r="B334" s="11"/>
    </row>
    <row r="335" spans="2:2" x14ac:dyDescent="0.35">
      <c r="B335" s="11"/>
    </row>
    <row r="336" spans="2:2" x14ac:dyDescent="0.35">
      <c r="B336" s="11"/>
    </row>
    <row r="337" spans="2:2" x14ac:dyDescent="0.35">
      <c r="B337" s="11"/>
    </row>
    <row r="338" spans="2:2" x14ac:dyDescent="0.35">
      <c r="B338" s="11"/>
    </row>
    <row r="339" spans="2:2" x14ac:dyDescent="0.35">
      <c r="B339" s="11"/>
    </row>
    <row r="340" spans="2:2" x14ac:dyDescent="0.35">
      <c r="B340" s="11"/>
    </row>
    <row r="341" spans="2:2" x14ac:dyDescent="0.35">
      <c r="B341" s="11"/>
    </row>
    <row r="342" spans="2:2" x14ac:dyDescent="0.35">
      <c r="B342" s="11"/>
    </row>
    <row r="343" spans="2:2" x14ac:dyDescent="0.35">
      <c r="B343" s="11"/>
    </row>
    <row r="344" spans="2:2" x14ac:dyDescent="0.35">
      <c r="B344" s="11"/>
    </row>
    <row r="345" spans="2:2" x14ac:dyDescent="0.35">
      <c r="B345" s="11"/>
    </row>
    <row r="346" spans="2:2" x14ac:dyDescent="0.35">
      <c r="B346" s="11"/>
    </row>
    <row r="347" spans="2:2" x14ac:dyDescent="0.35">
      <c r="B347" s="11"/>
    </row>
    <row r="348" spans="2:2" x14ac:dyDescent="0.35">
      <c r="B348" s="11"/>
    </row>
    <row r="349" spans="2:2" x14ac:dyDescent="0.35">
      <c r="B349" s="11"/>
    </row>
    <row r="350" spans="2:2" x14ac:dyDescent="0.35">
      <c r="B350" s="11"/>
    </row>
    <row r="351" spans="2:2" x14ac:dyDescent="0.35">
      <c r="B351" s="11"/>
    </row>
    <row r="352" spans="2:2" x14ac:dyDescent="0.35">
      <c r="B352" s="11"/>
    </row>
    <row r="353" spans="2:2" x14ac:dyDescent="0.35">
      <c r="B353" s="11"/>
    </row>
    <row r="354" spans="2:2" x14ac:dyDescent="0.35">
      <c r="B354" s="11"/>
    </row>
    <row r="355" spans="2:2" x14ac:dyDescent="0.35">
      <c r="B355" s="11"/>
    </row>
    <row r="356" spans="2:2" x14ac:dyDescent="0.35">
      <c r="B356" s="11"/>
    </row>
    <row r="357" spans="2:2" x14ac:dyDescent="0.35">
      <c r="B357" s="11"/>
    </row>
    <row r="358" spans="2:2" x14ac:dyDescent="0.35">
      <c r="B358" s="11"/>
    </row>
    <row r="359" spans="2:2" x14ac:dyDescent="0.35">
      <c r="B359" s="11"/>
    </row>
    <row r="360" spans="2:2" x14ac:dyDescent="0.35">
      <c r="B360" s="11"/>
    </row>
    <row r="361" spans="2:2" x14ac:dyDescent="0.35">
      <c r="B361" s="11"/>
    </row>
    <row r="362" spans="2:2" x14ac:dyDescent="0.35">
      <c r="B362" s="11"/>
    </row>
    <row r="363" spans="2:2" x14ac:dyDescent="0.35">
      <c r="B363" s="11"/>
    </row>
    <row r="364" spans="2:2" x14ac:dyDescent="0.35">
      <c r="B364" s="11"/>
    </row>
    <row r="365" spans="2:2" x14ac:dyDescent="0.35">
      <c r="B365" s="11"/>
    </row>
    <row r="366" spans="2:2" x14ac:dyDescent="0.35">
      <c r="B366" s="11"/>
    </row>
    <row r="367" spans="2:2" x14ac:dyDescent="0.35">
      <c r="B367" s="11"/>
    </row>
    <row r="368" spans="2:2" x14ac:dyDescent="0.35">
      <c r="B368" s="11"/>
    </row>
    <row r="369" spans="2:2" x14ac:dyDescent="0.35">
      <c r="B369" s="11"/>
    </row>
    <row r="370" spans="2:2" x14ac:dyDescent="0.35">
      <c r="B370" s="11"/>
    </row>
    <row r="371" spans="2:2" x14ac:dyDescent="0.35">
      <c r="B371" s="11"/>
    </row>
    <row r="372" spans="2:2" x14ac:dyDescent="0.35">
      <c r="B372" s="11"/>
    </row>
    <row r="373" spans="2:2" x14ac:dyDescent="0.35">
      <c r="B373" s="11"/>
    </row>
    <row r="374" spans="2:2" x14ac:dyDescent="0.35">
      <c r="B374" s="11"/>
    </row>
    <row r="375" spans="2:2" x14ac:dyDescent="0.35">
      <c r="B375" s="11"/>
    </row>
    <row r="376" spans="2:2" x14ac:dyDescent="0.35">
      <c r="B376" s="11"/>
    </row>
    <row r="377" spans="2:2" x14ac:dyDescent="0.35">
      <c r="B377" s="11"/>
    </row>
    <row r="378" spans="2:2" x14ac:dyDescent="0.35">
      <c r="B378" s="11"/>
    </row>
    <row r="379" spans="2:2" x14ac:dyDescent="0.35">
      <c r="B379" s="11"/>
    </row>
    <row r="380" spans="2:2" x14ac:dyDescent="0.35">
      <c r="B380" s="11"/>
    </row>
    <row r="381" spans="2:2" x14ac:dyDescent="0.35">
      <c r="B381" s="11"/>
    </row>
    <row r="382" spans="2:2" x14ac:dyDescent="0.35">
      <c r="B382" s="11"/>
    </row>
    <row r="383" spans="2:2" x14ac:dyDescent="0.35">
      <c r="B383" s="11"/>
    </row>
    <row r="384" spans="2:2" x14ac:dyDescent="0.35">
      <c r="B384" s="11"/>
    </row>
    <row r="385" spans="2:2" x14ac:dyDescent="0.35">
      <c r="B385" s="11"/>
    </row>
    <row r="386" spans="2:2" x14ac:dyDescent="0.35">
      <c r="B386" s="11"/>
    </row>
    <row r="387" spans="2:2" x14ac:dyDescent="0.35">
      <c r="B387" s="11"/>
    </row>
    <row r="388" spans="2:2" x14ac:dyDescent="0.35">
      <c r="B388" s="11"/>
    </row>
    <row r="389" spans="2:2" x14ac:dyDescent="0.35">
      <c r="B389" s="11"/>
    </row>
    <row r="390" spans="2:2" x14ac:dyDescent="0.35">
      <c r="B390" s="11"/>
    </row>
    <row r="391" spans="2:2" x14ac:dyDescent="0.35">
      <c r="B391" s="11"/>
    </row>
    <row r="392" spans="2:2" x14ac:dyDescent="0.35">
      <c r="B392" s="11"/>
    </row>
    <row r="393" spans="2:2" x14ac:dyDescent="0.35">
      <c r="B393" s="11"/>
    </row>
    <row r="394" spans="2:2" x14ac:dyDescent="0.35">
      <c r="B394" s="11"/>
    </row>
    <row r="395" spans="2:2" x14ac:dyDescent="0.35">
      <c r="B395" s="11"/>
    </row>
    <row r="396" spans="2:2" x14ac:dyDescent="0.35">
      <c r="B396" s="11"/>
    </row>
    <row r="397" spans="2:2" x14ac:dyDescent="0.35">
      <c r="B397" s="11"/>
    </row>
    <row r="398" spans="2:2" x14ac:dyDescent="0.35">
      <c r="B398" s="11"/>
    </row>
    <row r="399" spans="2:2" x14ac:dyDescent="0.35">
      <c r="B399" s="11"/>
    </row>
    <row r="400" spans="2:2" x14ac:dyDescent="0.35">
      <c r="B400" s="11"/>
    </row>
    <row r="401" spans="2:2" x14ac:dyDescent="0.35">
      <c r="B401" s="11"/>
    </row>
    <row r="402" spans="2:2" x14ac:dyDescent="0.35">
      <c r="B402" s="11"/>
    </row>
    <row r="403" spans="2:2" x14ac:dyDescent="0.35">
      <c r="B403" s="11"/>
    </row>
    <row r="404" spans="2:2" x14ac:dyDescent="0.35">
      <c r="B404" s="11"/>
    </row>
    <row r="405" spans="2:2" x14ac:dyDescent="0.35">
      <c r="B405" s="11"/>
    </row>
    <row r="406" spans="2:2" x14ac:dyDescent="0.35">
      <c r="B406" s="11"/>
    </row>
    <row r="407" spans="2:2" x14ac:dyDescent="0.35">
      <c r="B407" s="11"/>
    </row>
    <row r="408" spans="2:2" x14ac:dyDescent="0.35">
      <c r="B408" s="11"/>
    </row>
    <row r="409" spans="2:2" x14ac:dyDescent="0.35">
      <c r="B409" s="11"/>
    </row>
    <row r="410" spans="2:2" x14ac:dyDescent="0.35">
      <c r="B410" s="11"/>
    </row>
    <row r="411" spans="2:2" x14ac:dyDescent="0.35">
      <c r="B411" s="11"/>
    </row>
    <row r="412" spans="2:2" x14ac:dyDescent="0.35">
      <c r="B412" s="11"/>
    </row>
    <row r="413" spans="2:2" x14ac:dyDescent="0.35">
      <c r="B413" s="11"/>
    </row>
    <row r="414" spans="2:2" x14ac:dyDescent="0.35">
      <c r="B414" s="11"/>
    </row>
    <row r="415" spans="2:2" x14ac:dyDescent="0.35">
      <c r="B415" s="11"/>
    </row>
    <row r="416" spans="2:2" x14ac:dyDescent="0.35">
      <c r="B416" s="11"/>
    </row>
    <row r="417" spans="2:2" x14ac:dyDescent="0.35">
      <c r="B417" s="11"/>
    </row>
    <row r="418" spans="2:2" x14ac:dyDescent="0.35">
      <c r="B418" s="11"/>
    </row>
    <row r="419" spans="2:2" x14ac:dyDescent="0.35">
      <c r="B419" s="11"/>
    </row>
    <row r="420" spans="2:2" x14ac:dyDescent="0.35">
      <c r="B420" s="11"/>
    </row>
    <row r="421" spans="2:2" x14ac:dyDescent="0.35">
      <c r="B421" s="11"/>
    </row>
    <row r="422" spans="2:2" x14ac:dyDescent="0.35">
      <c r="B422" s="11"/>
    </row>
    <row r="423" spans="2:2" x14ac:dyDescent="0.35">
      <c r="B423" s="11"/>
    </row>
    <row r="424" spans="2:2" x14ac:dyDescent="0.35">
      <c r="B424" s="11"/>
    </row>
    <row r="425" spans="2:2" x14ac:dyDescent="0.35">
      <c r="B425" s="11"/>
    </row>
    <row r="426" spans="2:2" x14ac:dyDescent="0.35">
      <c r="B426" s="11"/>
    </row>
    <row r="427" spans="2:2" x14ac:dyDescent="0.35">
      <c r="B427" s="11"/>
    </row>
    <row r="428" spans="2:2" x14ac:dyDescent="0.35">
      <c r="B428" s="11"/>
    </row>
    <row r="429" spans="2:2" x14ac:dyDescent="0.35">
      <c r="B429" s="11"/>
    </row>
    <row r="430" spans="2:2" x14ac:dyDescent="0.35">
      <c r="B430" s="11"/>
    </row>
    <row r="431" spans="2:2" x14ac:dyDescent="0.35">
      <c r="B431" s="11"/>
    </row>
    <row r="432" spans="2:2" x14ac:dyDescent="0.35">
      <c r="B432" s="11"/>
    </row>
    <row r="433" spans="2:2" x14ac:dyDescent="0.35">
      <c r="B433" s="11"/>
    </row>
    <row r="434" spans="2:2" x14ac:dyDescent="0.35">
      <c r="B434" s="11"/>
    </row>
    <row r="435" spans="2:2" x14ac:dyDescent="0.35">
      <c r="B435" s="11"/>
    </row>
    <row r="436" spans="2:2" x14ac:dyDescent="0.35">
      <c r="B436" s="11"/>
    </row>
    <row r="437" spans="2:2" x14ac:dyDescent="0.35">
      <c r="B437" s="11"/>
    </row>
    <row r="438" spans="2:2" x14ac:dyDescent="0.35">
      <c r="B438" s="11"/>
    </row>
    <row r="439" spans="2:2" x14ac:dyDescent="0.35">
      <c r="B439" s="11"/>
    </row>
    <row r="440" spans="2:2" x14ac:dyDescent="0.35">
      <c r="B440" s="11"/>
    </row>
    <row r="441" spans="2:2" x14ac:dyDescent="0.35">
      <c r="B441" s="11"/>
    </row>
    <row r="442" spans="2:2" x14ac:dyDescent="0.35">
      <c r="B442" s="11"/>
    </row>
    <row r="443" spans="2:2" x14ac:dyDescent="0.35">
      <c r="B443" s="11"/>
    </row>
    <row r="444" spans="2:2" x14ac:dyDescent="0.35">
      <c r="B444" s="11"/>
    </row>
    <row r="445" spans="2:2" x14ac:dyDescent="0.35">
      <c r="B445" s="11"/>
    </row>
    <row r="446" spans="2:2" x14ac:dyDescent="0.35">
      <c r="B446" s="11"/>
    </row>
    <row r="447" spans="2:2" x14ac:dyDescent="0.35">
      <c r="B447" s="11"/>
    </row>
    <row r="448" spans="2:2" x14ac:dyDescent="0.35">
      <c r="B448" s="11"/>
    </row>
    <row r="449" spans="2:2" x14ac:dyDescent="0.35">
      <c r="B449" s="11"/>
    </row>
    <row r="450" spans="2:2" x14ac:dyDescent="0.35">
      <c r="B450" s="11"/>
    </row>
    <row r="451" spans="2:2" x14ac:dyDescent="0.35">
      <c r="B451" s="11"/>
    </row>
    <row r="452" spans="2:2" x14ac:dyDescent="0.35">
      <c r="B452" s="11"/>
    </row>
    <row r="453" spans="2:2" x14ac:dyDescent="0.35">
      <c r="B453" s="11"/>
    </row>
    <row r="454" spans="2:2" x14ac:dyDescent="0.35">
      <c r="B454" s="11"/>
    </row>
    <row r="455" spans="2:2" x14ac:dyDescent="0.35">
      <c r="B455" s="11"/>
    </row>
    <row r="456" spans="2:2" x14ac:dyDescent="0.35">
      <c r="B456" s="11"/>
    </row>
    <row r="457" spans="2:2" x14ac:dyDescent="0.35">
      <c r="B457" s="11"/>
    </row>
    <row r="458" spans="2:2" x14ac:dyDescent="0.35">
      <c r="B458" s="11"/>
    </row>
    <row r="459" spans="2:2" x14ac:dyDescent="0.35">
      <c r="B459" s="11"/>
    </row>
    <row r="460" spans="2:2" x14ac:dyDescent="0.35">
      <c r="B460" s="11"/>
    </row>
    <row r="461" spans="2:2" x14ac:dyDescent="0.35">
      <c r="B461" s="11"/>
    </row>
    <row r="462" spans="2:2" x14ac:dyDescent="0.35">
      <c r="B462" s="11"/>
    </row>
    <row r="463" spans="2:2" x14ac:dyDescent="0.35">
      <c r="B463" s="11"/>
    </row>
    <row r="464" spans="2:2" x14ac:dyDescent="0.35">
      <c r="B464" s="11"/>
    </row>
    <row r="465" spans="2:2" x14ac:dyDescent="0.35">
      <c r="B465" s="11"/>
    </row>
    <row r="466" spans="2:2" x14ac:dyDescent="0.35">
      <c r="B466" s="11"/>
    </row>
    <row r="467" spans="2:2" x14ac:dyDescent="0.35">
      <c r="B467" s="11"/>
    </row>
    <row r="468" spans="2:2" x14ac:dyDescent="0.35">
      <c r="B468" s="11"/>
    </row>
    <row r="469" spans="2:2" x14ac:dyDescent="0.35">
      <c r="B469" s="11"/>
    </row>
    <row r="470" spans="2:2" x14ac:dyDescent="0.35">
      <c r="B470" s="11"/>
    </row>
    <row r="471" spans="2:2" x14ac:dyDescent="0.35">
      <c r="B471" s="11"/>
    </row>
    <row r="472" spans="2:2" x14ac:dyDescent="0.35">
      <c r="B472" s="11"/>
    </row>
    <row r="473" spans="2:2" x14ac:dyDescent="0.35">
      <c r="B473" s="11"/>
    </row>
    <row r="474" spans="2:2" x14ac:dyDescent="0.35">
      <c r="B474" s="11"/>
    </row>
    <row r="475" spans="2:2" x14ac:dyDescent="0.35">
      <c r="B475" s="11"/>
    </row>
    <row r="476" spans="2:2" x14ac:dyDescent="0.35">
      <c r="B476" s="11"/>
    </row>
    <row r="477" spans="2:2" x14ac:dyDescent="0.35">
      <c r="B477" s="11"/>
    </row>
    <row r="478" spans="2:2" x14ac:dyDescent="0.35">
      <c r="B478" s="11"/>
    </row>
    <row r="479" spans="2:2" x14ac:dyDescent="0.35">
      <c r="B479" s="11"/>
    </row>
    <row r="480" spans="2:2" x14ac:dyDescent="0.35">
      <c r="B480" s="11"/>
    </row>
    <row r="481" spans="2:2" x14ac:dyDescent="0.35">
      <c r="B481" s="11"/>
    </row>
    <row r="482" spans="2:2" x14ac:dyDescent="0.35">
      <c r="B482" s="11"/>
    </row>
    <row r="483" spans="2:2" x14ac:dyDescent="0.35">
      <c r="B483" s="11"/>
    </row>
    <row r="484" spans="2:2" x14ac:dyDescent="0.35">
      <c r="B484" s="11"/>
    </row>
    <row r="485" spans="2:2" x14ac:dyDescent="0.35">
      <c r="B485" s="11"/>
    </row>
    <row r="486" spans="2:2" x14ac:dyDescent="0.35">
      <c r="B486" s="11"/>
    </row>
    <row r="487" spans="2:2" x14ac:dyDescent="0.35">
      <c r="B487" s="11"/>
    </row>
    <row r="488" spans="2:2" x14ac:dyDescent="0.35">
      <c r="B488" s="11"/>
    </row>
    <row r="489" spans="2:2" x14ac:dyDescent="0.35">
      <c r="B489" s="11"/>
    </row>
    <row r="490" spans="2:2" x14ac:dyDescent="0.35">
      <c r="B490" s="11"/>
    </row>
    <row r="491" spans="2:2" x14ac:dyDescent="0.35">
      <c r="B491" s="11"/>
    </row>
    <row r="492" spans="2:2" x14ac:dyDescent="0.35">
      <c r="B492" s="11"/>
    </row>
    <row r="493" spans="2:2" x14ac:dyDescent="0.35">
      <c r="B493" s="11"/>
    </row>
    <row r="494" spans="2:2" x14ac:dyDescent="0.35">
      <c r="B494" s="11"/>
    </row>
    <row r="495" spans="2:2" x14ac:dyDescent="0.35">
      <c r="B495" s="11"/>
    </row>
    <row r="496" spans="2:2" x14ac:dyDescent="0.35">
      <c r="B496" s="11"/>
    </row>
    <row r="497" spans="2:2" x14ac:dyDescent="0.35">
      <c r="B497" s="11"/>
    </row>
    <row r="498" spans="2:2" x14ac:dyDescent="0.35">
      <c r="B498" s="11"/>
    </row>
    <row r="499" spans="2:2" x14ac:dyDescent="0.35">
      <c r="B499" s="11"/>
    </row>
    <row r="500" spans="2:2" x14ac:dyDescent="0.35">
      <c r="B500" s="11"/>
    </row>
    <row r="501" spans="2:2" x14ac:dyDescent="0.35">
      <c r="B501" s="11"/>
    </row>
    <row r="502" spans="2:2" x14ac:dyDescent="0.35">
      <c r="B502" s="11"/>
    </row>
    <row r="503" spans="2:2" x14ac:dyDescent="0.35">
      <c r="B503" s="11"/>
    </row>
    <row r="504" spans="2:2" x14ac:dyDescent="0.35">
      <c r="B504" s="11"/>
    </row>
    <row r="505" spans="2:2" x14ac:dyDescent="0.35">
      <c r="B505" s="11"/>
    </row>
    <row r="506" spans="2:2" x14ac:dyDescent="0.35">
      <c r="B506" s="11"/>
    </row>
    <row r="507" spans="2:2" x14ac:dyDescent="0.35">
      <c r="B507" s="11"/>
    </row>
    <row r="508" spans="2:2" x14ac:dyDescent="0.35">
      <c r="B508" s="11"/>
    </row>
    <row r="509" spans="2:2" x14ac:dyDescent="0.35">
      <c r="B509" s="11"/>
    </row>
    <row r="510" spans="2:2" x14ac:dyDescent="0.35">
      <c r="B510" s="11"/>
    </row>
    <row r="511" spans="2:2" x14ac:dyDescent="0.35">
      <c r="B511" s="11"/>
    </row>
    <row r="512" spans="2:2" x14ac:dyDescent="0.35">
      <c r="B512" s="11"/>
    </row>
    <row r="513" spans="2:2" x14ac:dyDescent="0.35">
      <c r="B513" s="11"/>
    </row>
    <row r="514" spans="2:2" x14ac:dyDescent="0.35">
      <c r="B514" s="11"/>
    </row>
    <row r="515" spans="2:2" x14ac:dyDescent="0.35">
      <c r="B515" s="11"/>
    </row>
    <row r="516" spans="2:2" x14ac:dyDescent="0.35">
      <c r="B516" s="11"/>
    </row>
    <row r="517" spans="2:2" x14ac:dyDescent="0.35">
      <c r="B517" s="11"/>
    </row>
    <row r="518" spans="2:2" x14ac:dyDescent="0.35">
      <c r="B518" s="11"/>
    </row>
    <row r="519" spans="2:2" x14ac:dyDescent="0.35">
      <c r="B519" s="11"/>
    </row>
    <row r="520" spans="2:2" x14ac:dyDescent="0.35">
      <c r="B520" s="11"/>
    </row>
    <row r="521" spans="2:2" x14ac:dyDescent="0.35">
      <c r="B521" s="11"/>
    </row>
    <row r="522" spans="2:2" x14ac:dyDescent="0.35">
      <c r="B522" s="11"/>
    </row>
    <row r="523" spans="2:2" x14ac:dyDescent="0.35">
      <c r="B523" s="11"/>
    </row>
    <row r="524" spans="2:2" x14ac:dyDescent="0.35">
      <c r="B524" s="11"/>
    </row>
    <row r="525" spans="2:2" x14ac:dyDescent="0.35">
      <c r="B525" s="11"/>
    </row>
    <row r="526" spans="2:2" x14ac:dyDescent="0.35">
      <c r="B526" s="11"/>
    </row>
    <row r="527" spans="2:2" x14ac:dyDescent="0.35">
      <c r="B527" s="11"/>
    </row>
    <row r="528" spans="2:2" x14ac:dyDescent="0.35">
      <c r="B528" s="11"/>
    </row>
    <row r="529" spans="2:2" x14ac:dyDescent="0.35">
      <c r="B529" s="11"/>
    </row>
    <row r="530" spans="2:2" x14ac:dyDescent="0.35">
      <c r="B530" s="11"/>
    </row>
    <row r="531" spans="2:2" x14ac:dyDescent="0.35">
      <c r="B531" s="11"/>
    </row>
    <row r="532" spans="2:2" x14ac:dyDescent="0.35">
      <c r="B532" s="11"/>
    </row>
    <row r="533" spans="2:2" x14ac:dyDescent="0.35">
      <c r="B533" s="11"/>
    </row>
    <row r="534" spans="2:2" x14ac:dyDescent="0.35">
      <c r="B534" s="11"/>
    </row>
    <row r="535" spans="2:2" x14ac:dyDescent="0.35">
      <c r="B535" s="11"/>
    </row>
    <row r="536" spans="2:2" x14ac:dyDescent="0.35">
      <c r="B536" s="11"/>
    </row>
    <row r="537" spans="2:2" x14ac:dyDescent="0.35">
      <c r="B537" s="11"/>
    </row>
    <row r="538" spans="2:2" x14ac:dyDescent="0.35">
      <c r="B538" s="11"/>
    </row>
    <row r="539" spans="2:2" x14ac:dyDescent="0.35">
      <c r="B539" s="11"/>
    </row>
    <row r="540" spans="2:2" x14ac:dyDescent="0.35">
      <c r="B540" s="11"/>
    </row>
    <row r="541" spans="2:2" x14ac:dyDescent="0.35">
      <c r="B541" s="11"/>
    </row>
    <row r="542" spans="2:2" x14ac:dyDescent="0.35">
      <c r="B542" s="11"/>
    </row>
    <row r="543" spans="2:2" x14ac:dyDescent="0.35">
      <c r="B543" s="11"/>
    </row>
    <row r="544" spans="2:2" x14ac:dyDescent="0.35">
      <c r="B544" s="11"/>
    </row>
    <row r="545" spans="2:2" x14ac:dyDescent="0.35">
      <c r="B545" s="11"/>
    </row>
    <row r="546" spans="2:2" x14ac:dyDescent="0.35">
      <c r="B546" s="11"/>
    </row>
    <row r="547" spans="2:2" x14ac:dyDescent="0.35">
      <c r="B547" s="11"/>
    </row>
    <row r="548" spans="2:2" x14ac:dyDescent="0.35">
      <c r="B548" s="11"/>
    </row>
    <row r="549" spans="2:2" x14ac:dyDescent="0.35">
      <c r="B549" s="11"/>
    </row>
    <row r="550" spans="2:2" x14ac:dyDescent="0.35">
      <c r="B550" s="11"/>
    </row>
    <row r="551" spans="2:2" x14ac:dyDescent="0.35">
      <c r="B551" s="11"/>
    </row>
    <row r="552" spans="2:2" x14ac:dyDescent="0.35">
      <c r="B552" s="11"/>
    </row>
    <row r="553" spans="2:2" x14ac:dyDescent="0.35">
      <c r="B553" s="11"/>
    </row>
    <row r="554" spans="2:2" x14ac:dyDescent="0.35">
      <c r="B554" s="11"/>
    </row>
    <row r="555" spans="2:2" x14ac:dyDescent="0.35">
      <c r="B555" s="11"/>
    </row>
    <row r="556" spans="2:2" x14ac:dyDescent="0.35">
      <c r="B556" s="11"/>
    </row>
    <row r="557" spans="2:2" x14ac:dyDescent="0.35">
      <c r="B557" s="11"/>
    </row>
    <row r="558" spans="2:2" x14ac:dyDescent="0.35">
      <c r="B558" s="11"/>
    </row>
    <row r="559" spans="2:2" x14ac:dyDescent="0.35">
      <c r="B559" s="11"/>
    </row>
    <row r="560" spans="2:2" x14ac:dyDescent="0.35">
      <c r="B560" s="11"/>
    </row>
    <row r="561" spans="2:2" x14ac:dyDescent="0.35">
      <c r="B561" s="11"/>
    </row>
    <row r="562" spans="2:2" x14ac:dyDescent="0.35">
      <c r="B562" s="11"/>
    </row>
    <row r="563" spans="2:2" x14ac:dyDescent="0.35">
      <c r="B563" s="11"/>
    </row>
    <row r="564" spans="2:2" x14ac:dyDescent="0.35">
      <c r="B564" s="11"/>
    </row>
    <row r="565" spans="2:2" x14ac:dyDescent="0.35">
      <c r="B565" s="11"/>
    </row>
    <row r="566" spans="2:2" x14ac:dyDescent="0.35">
      <c r="B566" s="11"/>
    </row>
    <row r="567" spans="2:2" x14ac:dyDescent="0.35">
      <c r="B567" s="11"/>
    </row>
    <row r="568" spans="2:2" x14ac:dyDescent="0.35">
      <c r="B568" s="11"/>
    </row>
    <row r="569" spans="2:2" x14ac:dyDescent="0.35">
      <c r="B569" s="11"/>
    </row>
    <row r="570" spans="2:2" x14ac:dyDescent="0.35">
      <c r="B570" s="11"/>
    </row>
    <row r="571" spans="2:2" x14ac:dyDescent="0.35">
      <c r="B571" s="11"/>
    </row>
    <row r="572" spans="2:2" x14ac:dyDescent="0.35">
      <c r="B572" s="11"/>
    </row>
    <row r="573" spans="2:2" x14ac:dyDescent="0.35">
      <c r="B573" s="11"/>
    </row>
    <row r="574" spans="2:2" x14ac:dyDescent="0.35">
      <c r="B574" s="11"/>
    </row>
    <row r="575" spans="2:2" x14ac:dyDescent="0.35">
      <c r="B575" s="11"/>
    </row>
    <row r="576" spans="2:2" x14ac:dyDescent="0.35">
      <c r="B576" s="11"/>
    </row>
    <row r="577" spans="2:2" x14ac:dyDescent="0.35">
      <c r="B577" s="11"/>
    </row>
    <row r="578" spans="2:2" x14ac:dyDescent="0.35">
      <c r="B578" s="11"/>
    </row>
    <row r="579" spans="2:2" x14ac:dyDescent="0.35">
      <c r="B579" s="11"/>
    </row>
    <row r="580" spans="2:2" x14ac:dyDescent="0.35">
      <c r="B580" s="11"/>
    </row>
    <row r="581" spans="2:2" x14ac:dyDescent="0.35">
      <c r="B581" s="11"/>
    </row>
    <row r="582" spans="2:2" x14ac:dyDescent="0.35">
      <c r="B582" s="11"/>
    </row>
    <row r="583" spans="2:2" x14ac:dyDescent="0.35">
      <c r="B583" s="11"/>
    </row>
    <row r="584" spans="2:2" x14ac:dyDescent="0.35">
      <c r="B584" s="11"/>
    </row>
    <row r="585" spans="2:2" x14ac:dyDescent="0.35">
      <c r="B585" s="11"/>
    </row>
    <row r="586" spans="2:2" x14ac:dyDescent="0.35">
      <c r="B586" s="11"/>
    </row>
    <row r="587" spans="2:2" x14ac:dyDescent="0.35">
      <c r="B587" s="11"/>
    </row>
    <row r="588" spans="2:2" x14ac:dyDescent="0.35">
      <c r="B588" s="11"/>
    </row>
    <row r="589" spans="2:2" x14ac:dyDescent="0.35">
      <c r="B589" s="11"/>
    </row>
    <row r="590" spans="2:2" x14ac:dyDescent="0.35">
      <c r="B590" s="11"/>
    </row>
    <row r="591" spans="2:2" x14ac:dyDescent="0.35">
      <c r="B591" s="11"/>
    </row>
    <row r="592" spans="2:2" x14ac:dyDescent="0.35">
      <c r="B592" s="11"/>
    </row>
    <row r="593" spans="2:2" x14ac:dyDescent="0.35">
      <c r="B593" s="11"/>
    </row>
    <row r="594" spans="2:2" x14ac:dyDescent="0.35">
      <c r="B594" s="11"/>
    </row>
    <row r="595" spans="2:2" x14ac:dyDescent="0.35">
      <c r="B595" s="11"/>
    </row>
    <row r="596" spans="2:2" x14ac:dyDescent="0.35">
      <c r="B596" s="11"/>
    </row>
    <row r="597" spans="2:2" x14ac:dyDescent="0.35">
      <c r="B597" s="11"/>
    </row>
    <row r="598" spans="2:2" x14ac:dyDescent="0.35">
      <c r="B598" s="11"/>
    </row>
    <row r="599" spans="2:2" x14ac:dyDescent="0.35">
      <c r="B599" s="11"/>
    </row>
    <row r="600" spans="2:2" x14ac:dyDescent="0.35">
      <c r="B600" s="11"/>
    </row>
    <row r="601" spans="2:2" x14ac:dyDescent="0.35">
      <c r="B601" s="11"/>
    </row>
    <row r="602" spans="2:2" x14ac:dyDescent="0.35">
      <c r="B602" s="11"/>
    </row>
    <row r="603" spans="2:2" x14ac:dyDescent="0.35">
      <c r="B603" s="11"/>
    </row>
    <row r="604" spans="2:2" x14ac:dyDescent="0.35">
      <c r="B604" s="11"/>
    </row>
    <row r="605" spans="2:2" x14ac:dyDescent="0.35">
      <c r="B605" s="11"/>
    </row>
    <row r="606" spans="2:2" x14ac:dyDescent="0.35">
      <c r="B606" s="11"/>
    </row>
    <row r="607" spans="2:2" x14ac:dyDescent="0.35">
      <c r="B607" s="11"/>
    </row>
    <row r="608" spans="2:2" x14ac:dyDescent="0.35">
      <c r="B608" s="11"/>
    </row>
    <row r="609" spans="2:2" x14ac:dyDescent="0.35">
      <c r="B609" s="11"/>
    </row>
    <row r="610" spans="2:2" x14ac:dyDescent="0.35">
      <c r="B610" s="11"/>
    </row>
    <row r="611" spans="2:2" x14ac:dyDescent="0.35">
      <c r="B611" s="11"/>
    </row>
    <row r="612" spans="2:2" x14ac:dyDescent="0.35">
      <c r="B612" s="11"/>
    </row>
    <row r="613" spans="2:2" x14ac:dyDescent="0.35">
      <c r="B613" s="11"/>
    </row>
    <row r="614" spans="2:2" x14ac:dyDescent="0.35">
      <c r="B614" s="11"/>
    </row>
    <row r="615" spans="2:2" x14ac:dyDescent="0.35">
      <c r="B615" s="11"/>
    </row>
    <row r="616" spans="2:2" x14ac:dyDescent="0.35">
      <c r="B616" s="11"/>
    </row>
    <row r="617" spans="2:2" x14ac:dyDescent="0.35">
      <c r="B617" s="11"/>
    </row>
    <row r="618" spans="2:2" x14ac:dyDescent="0.35">
      <c r="B618" s="11"/>
    </row>
    <row r="619" spans="2:2" x14ac:dyDescent="0.35">
      <c r="B619" s="11"/>
    </row>
    <row r="620" spans="2:2" x14ac:dyDescent="0.35">
      <c r="B620" s="11"/>
    </row>
    <row r="621" spans="2:2" x14ac:dyDescent="0.35">
      <c r="B621" s="11"/>
    </row>
    <row r="622" spans="2:2" x14ac:dyDescent="0.35">
      <c r="B622" s="11"/>
    </row>
    <row r="623" spans="2:2" x14ac:dyDescent="0.35">
      <c r="B623" s="11"/>
    </row>
    <row r="624" spans="2:2" x14ac:dyDescent="0.35">
      <c r="B624" s="11"/>
    </row>
    <row r="625" spans="2:2" x14ac:dyDescent="0.35">
      <c r="B625" s="11"/>
    </row>
    <row r="626" spans="2:2" x14ac:dyDescent="0.35">
      <c r="B626" s="11"/>
    </row>
    <row r="627" spans="2:2" x14ac:dyDescent="0.35">
      <c r="B627" s="11"/>
    </row>
    <row r="628" spans="2:2" x14ac:dyDescent="0.35">
      <c r="B628" s="11"/>
    </row>
    <row r="629" spans="2:2" x14ac:dyDescent="0.35">
      <c r="B629" s="11"/>
    </row>
    <row r="630" spans="2:2" x14ac:dyDescent="0.35">
      <c r="B630" s="11"/>
    </row>
    <row r="631" spans="2:2" x14ac:dyDescent="0.35">
      <c r="B631" s="11"/>
    </row>
    <row r="632" spans="2:2" x14ac:dyDescent="0.35">
      <c r="B632" s="11"/>
    </row>
    <row r="633" spans="2:2" x14ac:dyDescent="0.35">
      <c r="B633" s="11"/>
    </row>
    <row r="634" spans="2:2" x14ac:dyDescent="0.35">
      <c r="B634" s="11"/>
    </row>
    <row r="635" spans="2:2" x14ac:dyDescent="0.35">
      <c r="B635" s="11"/>
    </row>
    <row r="636" spans="2:2" x14ac:dyDescent="0.35">
      <c r="B636" s="11"/>
    </row>
    <row r="637" spans="2:2" x14ac:dyDescent="0.35">
      <c r="B637" s="11"/>
    </row>
    <row r="638" spans="2:2" x14ac:dyDescent="0.35">
      <c r="B638" s="11"/>
    </row>
    <row r="639" spans="2:2" x14ac:dyDescent="0.35">
      <c r="B639" s="11"/>
    </row>
    <row r="640" spans="2:2" x14ac:dyDescent="0.35">
      <c r="B640" s="11"/>
    </row>
    <row r="641" spans="2:2" x14ac:dyDescent="0.35">
      <c r="B641" s="11"/>
    </row>
    <row r="642" spans="2:2" x14ac:dyDescent="0.35">
      <c r="B642" s="11"/>
    </row>
    <row r="643" spans="2:2" x14ac:dyDescent="0.35">
      <c r="B643" s="11"/>
    </row>
    <row r="644" spans="2:2" x14ac:dyDescent="0.35">
      <c r="B644" s="11"/>
    </row>
    <row r="645" spans="2:2" x14ac:dyDescent="0.35">
      <c r="B645" s="11"/>
    </row>
    <row r="646" spans="2:2" x14ac:dyDescent="0.35">
      <c r="B646" s="11"/>
    </row>
    <row r="647" spans="2:2" x14ac:dyDescent="0.35">
      <c r="B647" s="11"/>
    </row>
    <row r="648" spans="2:2" x14ac:dyDescent="0.35">
      <c r="B648" s="11"/>
    </row>
    <row r="649" spans="2:2" x14ac:dyDescent="0.35">
      <c r="B649" s="11"/>
    </row>
    <row r="650" spans="2:2" x14ac:dyDescent="0.35">
      <c r="B650" s="11"/>
    </row>
    <row r="651" spans="2:2" x14ac:dyDescent="0.35">
      <c r="B651" s="11"/>
    </row>
    <row r="652" spans="2:2" x14ac:dyDescent="0.35">
      <c r="B652" s="11"/>
    </row>
    <row r="653" spans="2:2" x14ac:dyDescent="0.35">
      <c r="B653" s="11"/>
    </row>
    <row r="654" spans="2:2" x14ac:dyDescent="0.35">
      <c r="B654" s="11"/>
    </row>
    <row r="655" spans="2:2" x14ac:dyDescent="0.35">
      <c r="B655" s="11"/>
    </row>
    <row r="656" spans="2:2" x14ac:dyDescent="0.35">
      <c r="B656" s="11"/>
    </row>
    <row r="657" spans="2:2" x14ac:dyDescent="0.35">
      <c r="B657" s="11"/>
    </row>
    <row r="658" spans="2:2" x14ac:dyDescent="0.35">
      <c r="B658" s="11"/>
    </row>
    <row r="659" spans="2:2" x14ac:dyDescent="0.35">
      <c r="B659" s="11"/>
    </row>
    <row r="660" spans="2:2" x14ac:dyDescent="0.35">
      <c r="B660" s="11"/>
    </row>
    <row r="661" spans="2:2" x14ac:dyDescent="0.35">
      <c r="B661" s="11"/>
    </row>
    <row r="662" spans="2:2" x14ac:dyDescent="0.35">
      <c r="B662" s="11"/>
    </row>
    <row r="663" spans="2:2" x14ac:dyDescent="0.35">
      <c r="B663" s="11"/>
    </row>
    <row r="664" spans="2:2" x14ac:dyDescent="0.35">
      <c r="B664" s="11"/>
    </row>
    <row r="665" spans="2:2" x14ac:dyDescent="0.35">
      <c r="B665" s="11"/>
    </row>
    <row r="666" spans="2:2" x14ac:dyDescent="0.35">
      <c r="B666" s="11"/>
    </row>
    <row r="667" spans="2:2" x14ac:dyDescent="0.35">
      <c r="B667" s="11"/>
    </row>
    <row r="668" spans="2:2" x14ac:dyDescent="0.35">
      <c r="B668" s="11"/>
    </row>
    <row r="669" spans="2:2" x14ac:dyDescent="0.35">
      <c r="B669" s="11"/>
    </row>
    <row r="670" spans="2:2" x14ac:dyDescent="0.35">
      <c r="B670" s="11"/>
    </row>
    <row r="671" spans="2:2" x14ac:dyDescent="0.35">
      <c r="B671" s="11"/>
    </row>
    <row r="672" spans="2:2" x14ac:dyDescent="0.35">
      <c r="B672" s="11"/>
    </row>
    <row r="673" spans="2:2" x14ac:dyDescent="0.35">
      <c r="B673" s="11"/>
    </row>
    <row r="674" spans="2:2" x14ac:dyDescent="0.35">
      <c r="B674" s="11"/>
    </row>
    <row r="675" spans="2:2" x14ac:dyDescent="0.35">
      <c r="B675" s="11"/>
    </row>
    <row r="676" spans="2:2" x14ac:dyDescent="0.35">
      <c r="B676" s="11"/>
    </row>
    <row r="677" spans="2:2" x14ac:dyDescent="0.35">
      <c r="B677" s="11"/>
    </row>
    <row r="678" spans="2:2" x14ac:dyDescent="0.35">
      <c r="B678" s="11"/>
    </row>
    <row r="679" spans="2:2" x14ac:dyDescent="0.35">
      <c r="B679" s="11"/>
    </row>
    <row r="680" spans="2:2" x14ac:dyDescent="0.35">
      <c r="B680" s="11"/>
    </row>
    <row r="681" spans="2:2" x14ac:dyDescent="0.35">
      <c r="B681" s="11"/>
    </row>
    <row r="682" spans="2:2" x14ac:dyDescent="0.35">
      <c r="B682" s="11"/>
    </row>
    <row r="683" spans="2:2" x14ac:dyDescent="0.35">
      <c r="B683" s="11"/>
    </row>
    <row r="684" spans="2:2" x14ac:dyDescent="0.35">
      <c r="B684" s="11"/>
    </row>
    <row r="685" spans="2:2" x14ac:dyDescent="0.35">
      <c r="B685" s="11"/>
    </row>
    <row r="686" spans="2:2" x14ac:dyDescent="0.35">
      <c r="B686" s="11"/>
    </row>
    <row r="687" spans="2:2" x14ac:dyDescent="0.35">
      <c r="B687" s="11"/>
    </row>
    <row r="688" spans="2:2" x14ac:dyDescent="0.35">
      <c r="B688" s="11"/>
    </row>
    <row r="689" spans="2:2" x14ac:dyDescent="0.35">
      <c r="B689" s="11"/>
    </row>
    <row r="690" spans="2:2" x14ac:dyDescent="0.35">
      <c r="B690" s="11"/>
    </row>
    <row r="691" spans="2:2" x14ac:dyDescent="0.35">
      <c r="B691" s="11"/>
    </row>
    <row r="692" spans="2:2" x14ac:dyDescent="0.35">
      <c r="B692" s="11"/>
    </row>
    <row r="693" spans="2:2" x14ac:dyDescent="0.35">
      <c r="B693" s="11"/>
    </row>
    <row r="694" spans="2:2" x14ac:dyDescent="0.35">
      <c r="B694" s="11"/>
    </row>
    <row r="695" spans="2:2" x14ac:dyDescent="0.35">
      <c r="B695" s="11"/>
    </row>
    <row r="696" spans="2:2" x14ac:dyDescent="0.35">
      <c r="B696" s="11"/>
    </row>
    <row r="697" spans="2:2" x14ac:dyDescent="0.35">
      <c r="B697" s="11"/>
    </row>
    <row r="698" spans="2:2" x14ac:dyDescent="0.35">
      <c r="B698" s="11"/>
    </row>
    <row r="699" spans="2:2" x14ac:dyDescent="0.35">
      <c r="B699" s="11"/>
    </row>
    <row r="700" spans="2:2" x14ac:dyDescent="0.35">
      <c r="B700" s="11"/>
    </row>
    <row r="701" spans="2:2" x14ac:dyDescent="0.35">
      <c r="B701" s="11"/>
    </row>
    <row r="702" spans="2:2" x14ac:dyDescent="0.35">
      <c r="B702" s="11"/>
    </row>
    <row r="703" spans="2:2" x14ac:dyDescent="0.35">
      <c r="B703" s="11"/>
    </row>
    <row r="704" spans="2:2" x14ac:dyDescent="0.35">
      <c r="B704" s="11"/>
    </row>
    <row r="705" spans="2:2" x14ac:dyDescent="0.35">
      <c r="B705" s="11"/>
    </row>
    <row r="706" spans="2:2" x14ac:dyDescent="0.35">
      <c r="B706" s="11"/>
    </row>
    <row r="707" spans="2:2" x14ac:dyDescent="0.35">
      <c r="B707" s="11"/>
    </row>
    <row r="708" spans="2:2" x14ac:dyDescent="0.35">
      <c r="B708" s="11"/>
    </row>
    <row r="709" spans="2:2" x14ac:dyDescent="0.35">
      <c r="B709" s="11"/>
    </row>
    <row r="710" spans="2:2" x14ac:dyDescent="0.35">
      <c r="B710" s="11"/>
    </row>
    <row r="711" spans="2:2" x14ac:dyDescent="0.35">
      <c r="B711" s="11"/>
    </row>
    <row r="712" spans="2:2" x14ac:dyDescent="0.35">
      <c r="B712" s="11"/>
    </row>
    <row r="713" spans="2:2" x14ac:dyDescent="0.35">
      <c r="B713" s="11"/>
    </row>
    <row r="714" spans="2:2" x14ac:dyDescent="0.35">
      <c r="B714" s="11"/>
    </row>
    <row r="715" spans="2:2" x14ac:dyDescent="0.35">
      <c r="B715" s="11"/>
    </row>
    <row r="716" spans="2:2" x14ac:dyDescent="0.35">
      <c r="B716" s="11"/>
    </row>
    <row r="717" spans="2:2" x14ac:dyDescent="0.35">
      <c r="B717" s="11"/>
    </row>
    <row r="718" spans="2:2" x14ac:dyDescent="0.35">
      <c r="B718" s="11"/>
    </row>
    <row r="719" spans="2:2" x14ac:dyDescent="0.35">
      <c r="B719" s="11"/>
    </row>
    <row r="720" spans="2:2" x14ac:dyDescent="0.35">
      <c r="B720" s="11"/>
    </row>
    <row r="721" spans="2:2" x14ac:dyDescent="0.35">
      <c r="B721" s="11"/>
    </row>
    <row r="722" spans="2:2" x14ac:dyDescent="0.35">
      <c r="B722" s="11"/>
    </row>
    <row r="723" spans="2:2" x14ac:dyDescent="0.35">
      <c r="B723" s="11"/>
    </row>
    <row r="724" spans="2:2" x14ac:dyDescent="0.35">
      <c r="B724" s="11"/>
    </row>
    <row r="725" spans="2:2" x14ac:dyDescent="0.35">
      <c r="B725" s="11"/>
    </row>
    <row r="726" spans="2:2" x14ac:dyDescent="0.35">
      <c r="B726" s="11"/>
    </row>
    <row r="727" spans="2:2" x14ac:dyDescent="0.35">
      <c r="B727" s="11"/>
    </row>
    <row r="728" spans="2:2" x14ac:dyDescent="0.35">
      <c r="B728" s="11"/>
    </row>
    <row r="729" spans="2:2" x14ac:dyDescent="0.35">
      <c r="B729" s="11"/>
    </row>
    <row r="730" spans="2:2" x14ac:dyDescent="0.35">
      <c r="B730" s="11"/>
    </row>
    <row r="731" spans="2:2" x14ac:dyDescent="0.35">
      <c r="B731" s="11"/>
    </row>
    <row r="732" spans="2:2" x14ac:dyDescent="0.35">
      <c r="B732" s="11"/>
    </row>
    <row r="733" spans="2:2" x14ac:dyDescent="0.35">
      <c r="B733" s="11"/>
    </row>
    <row r="734" spans="2:2" x14ac:dyDescent="0.35">
      <c r="B734" s="11"/>
    </row>
    <row r="735" spans="2:2" x14ac:dyDescent="0.35">
      <c r="B735" s="11"/>
    </row>
    <row r="736" spans="2:2" x14ac:dyDescent="0.35">
      <c r="B736" s="11"/>
    </row>
    <row r="737" spans="2:2" x14ac:dyDescent="0.35">
      <c r="B737" s="11"/>
    </row>
    <row r="738" spans="2:2" x14ac:dyDescent="0.35">
      <c r="B738" s="11"/>
    </row>
    <row r="739" spans="2:2" x14ac:dyDescent="0.35">
      <c r="B739" s="11"/>
    </row>
    <row r="740" spans="2:2" x14ac:dyDescent="0.35">
      <c r="B740" s="11"/>
    </row>
    <row r="741" spans="2:2" x14ac:dyDescent="0.35">
      <c r="B741" s="11"/>
    </row>
    <row r="742" spans="2:2" x14ac:dyDescent="0.35">
      <c r="B742" s="11"/>
    </row>
    <row r="743" spans="2:2" x14ac:dyDescent="0.35">
      <c r="B743" s="11"/>
    </row>
    <row r="744" spans="2:2" x14ac:dyDescent="0.35">
      <c r="B744" s="11"/>
    </row>
    <row r="745" spans="2:2" x14ac:dyDescent="0.35">
      <c r="B745" s="11"/>
    </row>
    <row r="746" spans="2:2" x14ac:dyDescent="0.35">
      <c r="B746" s="11"/>
    </row>
    <row r="747" spans="2:2" x14ac:dyDescent="0.35">
      <c r="B747" s="11"/>
    </row>
    <row r="748" spans="2:2" x14ac:dyDescent="0.35">
      <c r="B748" s="11"/>
    </row>
    <row r="749" spans="2:2" x14ac:dyDescent="0.35">
      <c r="B749" s="11"/>
    </row>
    <row r="750" spans="2:2" x14ac:dyDescent="0.35">
      <c r="B750" s="11"/>
    </row>
    <row r="751" spans="2:2" x14ac:dyDescent="0.35">
      <c r="B751" s="11"/>
    </row>
    <row r="752" spans="2:2" x14ac:dyDescent="0.35">
      <c r="B752" s="11"/>
    </row>
    <row r="753" spans="2:2" x14ac:dyDescent="0.35">
      <c r="B753" s="11"/>
    </row>
    <row r="754" spans="2:2" x14ac:dyDescent="0.35">
      <c r="B754" s="11"/>
    </row>
    <row r="755" spans="2:2" x14ac:dyDescent="0.35">
      <c r="B755" s="11"/>
    </row>
    <row r="756" spans="2:2" x14ac:dyDescent="0.35">
      <c r="B756" s="11"/>
    </row>
    <row r="757" spans="2:2" x14ac:dyDescent="0.35">
      <c r="B757" s="11"/>
    </row>
    <row r="758" spans="2:2" x14ac:dyDescent="0.35">
      <c r="B758" s="11"/>
    </row>
    <row r="759" spans="2:2" x14ac:dyDescent="0.35">
      <c r="B759" s="11"/>
    </row>
    <row r="760" spans="2:2" x14ac:dyDescent="0.35">
      <c r="B760" s="11"/>
    </row>
    <row r="761" spans="2:2" x14ac:dyDescent="0.35">
      <c r="B761" s="11"/>
    </row>
    <row r="762" spans="2:2" x14ac:dyDescent="0.35">
      <c r="B762" s="11"/>
    </row>
    <row r="763" spans="2:2" x14ac:dyDescent="0.35">
      <c r="B763" s="11"/>
    </row>
    <row r="764" spans="2:2" x14ac:dyDescent="0.35">
      <c r="B764" s="11"/>
    </row>
    <row r="765" spans="2:2" x14ac:dyDescent="0.35">
      <c r="B765" s="11"/>
    </row>
    <row r="766" spans="2:2" x14ac:dyDescent="0.35">
      <c r="B766" s="11"/>
    </row>
    <row r="767" spans="2:2" x14ac:dyDescent="0.35">
      <c r="B767" s="11"/>
    </row>
    <row r="768" spans="2:2" x14ac:dyDescent="0.35">
      <c r="B768" s="11"/>
    </row>
    <row r="769" spans="2:2" x14ac:dyDescent="0.35">
      <c r="B769" s="11"/>
    </row>
    <row r="770" spans="2:2" x14ac:dyDescent="0.35">
      <c r="B770" s="11"/>
    </row>
    <row r="771" spans="2:2" x14ac:dyDescent="0.35">
      <c r="B771" s="11"/>
    </row>
    <row r="772" spans="2:2" x14ac:dyDescent="0.35">
      <c r="B772" s="11"/>
    </row>
    <row r="773" spans="2:2" x14ac:dyDescent="0.35">
      <c r="B773" s="11"/>
    </row>
    <row r="774" spans="2:2" x14ac:dyDescent="0.35">
      <c r="B774" s="11"/>
    </row>
    <row r="775" spans="2:2" x14ac:dyDescent="0.35">
      <c r="B775" s="11"/>
    </row>
    <row r="776" spans="2:2" x14ac:dyDescent="0.35">
      <c r="B776" s="11"/>
    </row>
    <row r="777" spans="2:2" x14ac:dyDescent="0.35">
      <c r="B777" s="11"/>
    </row>
    <row r="778" spans="2:2" x14ac:dyDescent="0.35">
      <c r="B778" s="11"/>
    </row>
    <row r="779" spans="2:2" x14ac:dyDescent="0.35">
      <c r="B779" s="11"/>
    </row>
    <row r="780" spans="2:2" x14ac:dyDescent="0.35">
      <c r="B780" s="11"/>
    </row>
    <row r="781" spans="2:2" x14ac:dyDescent="0.35">
      <c r="B781" s="11"/>
    </row>
    <row r="782" spans="2:2" x14ac:dyDescent="0.35">
      <c r="B782" s="11"/>
    </row>
    <row r="783" spans="2:2" x14ac:dyDescent="0.35">
      <c r="B783" s="11"/>
    </row>
    <row r="784" spans="2:2" x14ac:dyDescent="0.35">
      <c r="B784" s="11"/>
    </row>
    <row r="785" spans="2:2" x14ac:dyDescent="0.35">
      <c r="B785" s="11"/>
    </row>
    <row r="786" spans="2:2" x14ac:dyDescent="0.35">
      <c r="B786" s="11"/>
    </row>
    <row r="787" spans="2:2" x14ac:dyDescent="0.35">
      <c r="B787" s="11"/>
    </row>
    <row r="788" spans="2:2" x14ac:dyDescent="0.35">
      <c r="B788" s="11"/>
    </row>
    <row r="789" spans="2:2" x14ac:dyDescent="0.35">
      <c r="B789" s="11"/>
    </row>
    <row r="790" spans="2:2" x14ac:dyDescent="0.35">
      <c r="B790" s="11"/>
    </row>
    <row r="791" spans="2:2" x14ac:dyDescent="0.35">
      <c r="B791" s="11"/>
    </row>
    <row r="792" spans="2:2" x14ac:dyDescent="0.35">
      <c r="B792" s="11"/>
    </row>
    <row r="793" spans="2:2" x14ac:dyDescent="0.35">
      <c r="B793" s="11"/>
    </row>
    <row r="794" spans="2:2" x14ac:dyDescent="0.35">
      <c r="B794" s="11"/>
    </row>
    <row r="795" spans="2:2" x14ac:dyDescent="0.35">
      <c r="B795" s="11"/>
    </row>
    <row r="796" spans="2:2" x14ac:dyDescent="0.35">
      <c r="B796" s="11"/>
    </row>
    <row r="797" spans="2:2" x14ac:dyDescent="0.35">
      <c r="B797" s="11"/>
    </row>
    <row r="798" spans="2:2" x14ac:dyDescent="0.35">
      <c r="B798" s="11"/>
    </row>
    <row r="799" spans="2:2" x14ac:dyDescent="0.35">
      <c r="B799" s="11"/>
    </row>
    <row r="800" spans="2:2" x14ac:dyDescent="0.35">
      <c r="B800" s="11"/>
    </row>
    <row r="801" spans="2:2" x14ac:dyDescent="0.35">
      <c r="B801" s="11"/>
    </row>
    <row r="802" spans="2:2" x14ac:dyDescent="0.35">
      <c r="B802" s="11"/>
    </row>
    <row r="803" spans="2:2" x14ac:dyDescent="0.35">
      <c r="B803" s="11"/>
    </row>
    <row r="804" spans="2:2" x14ac:dyDescent="0.35">
      <c r="B804" s="11"/>
    </row>
    <row r="805" spans="2:2" x14ac:dyDescent="0.35">
      <c r="B805" s="11"/>
    </row>
    <row r="806" spans="2:2" x14ac:dyDescent="0.35">
      <c r="B806" s="11"/>
    </row>
    <row r="807" spans="2:2" x14ac:dyDescent="0.35">
      <c r="B807" s="11"/>
    </row>
    <row r="808" spans="2:2" x14ac:dyDescent="0.35">
      <c r="B808" s="11"/>
    </row>
    <row r="809" spans="2:2" x14ac:dyDescent="0.35">
      <c r="B809" s="11"/>
    </row>
    <row r="810" spans="2:2" x14ac:dyDescent="0.35">
      <c r="B810" s="11"/>
    </row>
    <row r="811" spans="2:2" x14ac:dyDescent="0.35">
      <c r="B811" s="11"/>
    </row>
    <row r="812" spans="2:2" x14ac:dyDescent="0.35">
      <c r="B812" s="11"/>
    </row>
    <row r="813" spans="2:2" x14ac:dyDescent="0.35">
      <c r="B813" s="11"/>
    </row>
    <row r="814" spans="2:2" x14ac:dyDescent="0.35">
      <c r="B814" s="11"/>
    </row>
    <row r="815" spans="2:2" x14ac:dyDescent="0.35">
      <c r="B815" s="11"/>
    </row>
    <row r="816" spans="2:2" x14ac:dyDescent="0.35">
      <c r="B816" s="11"/>
    </row>
    <row r="817" spans="2:2" x14ac:dyDescent="0.35">
      <c r="B817" s="11"/>
    </row>
    <row r="818" spans="2:2" x14ac:dyDescent="0.35">
      <c r="B818" s="11"/>
    </row>
    <row r="819" spans="2:2" x14ac:dyDescent="0.35">
      <c r="B819" s="11"/>
    </row>
    <row r="820" spans="2:2" x14ac:dyDescent="0.35">
      <c r="B820" s="11"/>
    </row>
    <row r="821" spans="2:2" x14ac:dyDescent="0.35">
      <c r="B821" s="11"/>
    </row>
    <row r="822" spans="2:2" x14ac:dyDescent="0.35">
      <c r="B822" s="11"/>
    </row>
    <row r="823" spans="2:2" x14ac:dyDescent="0.35">
      <c r="B823" s="11"/>
    </row>
    <row r="824" spans="2:2" x14ac:dyDescent="0.35">
      <c r="B824" s="11"/>
    </row>
    <row r="825" spans="2:2" x14ac:dyDescent="0.35">
      <c r="B825" s="11"/>
    </row>
    <row r="826" spans="2:2" x14ac:dyDescent="0.35">
      <c r="B826" s="11"/>
    </row>
    <row r="827" spans="2:2" x14ac:dyDescent="0.35">
      <c r="B827" s="11"/>
    </row>
    <row r="828" spans="2:2" x14ac:dyDescent="0.35">
      <c r="B828" s="11"/>
    </row>
    <row r="829" spans="2:2" x14ac:dyDescent="0.35">
      <c r="B829" s="11"/>
    </row>
    <row r="830" spans="2:2" x14ac:dyDescent="0.35">
      <c r="B830" s="11"/>
    </row>
    <row r="831" spans="2:2" x14ac:dyDescent="0.35">
      <c r="B831" s="11"/>
    </row>
    <row r="832" spans="2:2" x14ac:dyDescent="0.35">
      <c r="B832" s="11"/>
    </row>
    <row r="833" spans="2:2" x14ac:dyDescent="0.35">
      <c r="B833" s="11"/>
    </row>
    <row r="834" spans="2:2" x14ac:dyDescent="0.35">
      <c r="B834" s="11"/>
    </row>
    <row r="835" spans="2:2" x14ac:dyDescent="0.35">
      <c r="B835" s="11"/>
    </row>
    <row r="836" spans="2:2" x14ac:dyDescent="0.35">
      <c r="B836" s="11"/>
    </row>
    <row r="837" spans="2:2" x14ac:dyDescent="0.35">
      <c r="B837" s="11"/>
    </row>
    <row r="838" spans="2:2" x14ac:dyDescent="0.35">
      <c r="B838" s="11"/>
    </row>
    <row r="839" spans="2:2" x14ac:dyDescent="0.35">
      <c r="B839" s="11"/>
    </row>
    <row r="840" spans="2:2" x14ac:dyDescent="0.35">
      <c r="B840" s="11"/>
    </row>
    <row r="841" spans="2:2" x14ac:dyDescent="0.35">
      <c r="B841" s="11"/>
    </row>
    <row r="842" spans="2:2" x14ac:dyDescent="0.35">
      <c r="B842" s="11"/>
    </row>
    <row r="843" spans="2:2" x14ac:dyDescent="0.35">
      <c r="B843" s="11"/>
    </row>
    <row r="844" spans="2:2" x14ac:dyDescent="0.35">
      <c r="B844" s="11"/>
    </row>
    <row r="845" spans="2:2" x14ac:dyDescent="0.35">
      <c r="B845" s="11"/>
    </row>
    <row r="846" spans="2:2" x14ac:dyDescent="0.35">
      <c r="B846" s="11"/>
    </row>
    <row r="847" spans="2:2" x14ac:dyDescent="0.35">
      <c r="B847" s="11"/>
    </row>
    <row r="848" spans="2:2" x14ac:dyDescent="0.35">
      <c r="B848" s="11"/>
    </row>
    <row r="849" spans="2:2" x14ac:dyDescent="0.35">
      <c r="B849" s="11"/>
    </row>
    <row r="850" spans="2:2" x14ac:dyDescent="0.35">
      <c r="B850" s="11"/>
    </row>
    <row r="851" spans="2:2" x14ac:dyDescent="0.35">
      <c r="B851" s="11"/>
    </row>
    <row r="852" spans="2:2" x14ac:dyDescent="0.35">
      <c r="B852" s="11"/>
    </row>
    <row r="853" spans="2:2" x14ac:dyDescent="0.35">
      <c r="B853" s="11"/>
    </row>
    <row r="854" spans="2:2" x14ac:dyDescent="0.35">
      <c r="B854" s="11"/>
    </row>
    <row r="855" spans="2:2" x14ac:dyDescent="0.35">
      <c r="B855" s="11"/>
    </row>
    <row r="856" spans="2:2" x14ac:dyDescent="0.35">
      <c r="B856" s="11"/>
    </row>
    <row r="857" spans="2:2" x14ac:dyDescent="0.35">
      <c r="B857" s="11"/>
    </row>
    <row r="858" spans="2:2" x14ac:dyDescent="0.35">
      <c r="B858" s="11"/>
    </row>
    <row r="859" spans="2:2" x14ac:dyDescent="0.35">
      <c r="B859" s="11"/>
    </row>
    <row r="860" spans="2:2" x14ac:dyDescent="0.35">
      <c r="B860" s="11"/>
    </row>
    <row r="861" spans="2:2" x14ac:dyDescent="0.35">
      <c r="B861" s="11"/>
    </row>
    <row r="862" spans="2:2" x14ac:dyDescent="0.35">
      <c r="B862" s="11"/>
    </row>
    <row r="863" spans="2:2" x14ac:dyDescent="0.35">
      <c r="B863" s="11"/>
    </row>
    <row r="864" spans="2:2" x14ac:dyDescent="0.35">
      <c r="B864" s="11"/>
    </row>
  </sheetData>
  <sheetProtection algorithmName="SHA-512" hashValue="3f/iH/z1XPA8pg+vEozHCqWpLRFEBRnc1mNw5l/1vKTCeaEp7eAS8nMoNkmd+1cth7b9ORI1UXWW4ffIKBDpjQ==" saltValue="37DOybM0NrXASFSe7dWs9A==" spinCount="100000" sheet="1" objects="1" scenarios="1"/>
  <hyperlinks>
    <hyperlink ref="T2" r:id="rId1" xr:uid="{D4EA9D54-4E5B-44B1-8AE0-F2FC105DC354}"/>
    <hyperlink ref="V2" r:id="rId2" xr:uid="{86774989-86F0-4188-8F38-0F72EE7B8A57}"/>
    <hyperlink ref="S17" r:id="rId3" xr:uid="{1FA65E31-4E4C-4B86-9CF1-90EC54309872}"/>
    <hyperlink ref="P17" r:id="rId4" xr:uid="{49682A98-F1DB-43B7-A709-01B04979508F}"/>
    <hyperlink ref="R10" r:id="rId5" xr:uid="{E41DB803-6C55-498A-866B-9E099518748E}"/>
    <hyperlink ref="S5" r:id="rId6" xr:uid="{A190C0D8-9D36-42AD-BA81-EE93141E80FF}"/>
    <hyperlink ref="R9" r:id="rId7" xr:uid="{F33F8E72-294F-481F-A35A-A72824E9236F}"/>
    <hyperlink ref="S14" r:id="rId8" xr:uid="{FD43694E-49AE-4391-9694-224306D41C63}"/>
    <hyperlink ref="T40" r:id="rId9" xr:uid="{BFFB2E08-FB7D-FD4D-9CCD-4B3781DE8DFE}"/>
    <hyperlink ref="S34" r:id="rId10" xr:uid="{D7CB6EC2-478B-104C-841F-4A63695FD341}"/>
    <hyperlink ref="P33" r:id="rId11" xr:uid="{A326A986-6C0C-894D-BE89-B34213C8B95D}"/>
    <hyperlink ref="U28" r:id="rId12" xr:uid="{B010803B-FAC6-4448-9AAF-211876123AB3}"/>
    <hyperlink ref="R26" r:id="rId13" xr:uid="{22930A35-C9D8-EC44-A556-BFFC471AFAA3}"/>
    <hyperlink ref="Q33" r:id="rId14" xr:uid="{295076CC-0756-45EB-8FE7-131BC2569BBB}"/>
  </hyperlinks>
  <pageMargins left="0.7" right="0.7" top="0.75" bottom="0.75" header="0.3" footer="0.3"/>
  <pageSetup paperSize="9" orientation="portrait" horizontalDpi="90" verticalDpi="90" r:id="rId15"/>
  <legacyDrawing r:id="rId16"/>
  <extLst>
    <ext xmlns:x14="http://schemas.microsoft.com/office/spreadsheetml/2009/9/main" uri="{CCE6A557-97BC-4b89-ADB6-D9C93CAAB3DF}">
      <x14:dataValidations xmlns:xm="http://schemas.microsoft.com/office/excel/2006/main" count="4">
        <x14:dataValidation type="list" showInputMessage="1" showErrorMessage="1" xr:uid="{43D5D527-E011-4F49-9F89-A732F83C3831}">
          <x14:formula1>
            <xm:f>Taxonomie!$E$2:$E$7</xm:f>
          </x14:formula1>
          <xm:sqref>I4:I14 I16:I25 I29 I35:I40 I31:I33</xm:sqref>
        </x14:dataValidation>
        <x14:dataValidation type="list" showInputMessage="1" showErrorMessage="1" xr:uid="{1C0F384B-1705-4727-9222-F7ED68ED3B24}">
          <x14:formula1>
            <xm:f>Taxonomie!$C$2:$C$11</xm:f>
          </x14:formula1>
          <xm:sqref>E5:E13 E15:E21 E29 E37:E40 E23:E27</xm:sqref>
        </x14:dataValidation>
        <x14:dataValidation type="list" showInputMessage="1" showErrorMessage="1" xr:uid="{9DC38718-BB59-4062-9BD3-8B97EE020921}">
          <x14:formula1>
            <xm:f>Taxonomie!$B$11:$B$18</xm:f>
          </x14:formula1>
          <xm:sqref>I41</xm:sqref>
        </x14:dataValidation>
        <x14:dataValidation type="list" showInputMessage="1" showErrorMessage="1" xr:uid="{05E005FB-33CF-462B-8193-41B3FFEC2E76}">
          <x14:formula1>
            <xm:f>Taxonomie!$A$2:$A$7</xm:f>
          </x14:formula1>
          <xm:sqref>D5:D13 D15:D21 D29 D37:D40 D23:D27 D32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BA9A8-78BC-40FC-AC82-E0F0A9D0279C}">
  <dimension ref="A1:AS990"/>
  <sheetViews>
    <sheetView zoomScale="90" zoomScaleNormal="90" workbookViewId="0">
      <pane ySplit="1" topLeftCell="A13" activePane="bottomLeft" state="frozen"/>
      <selection pane="bottomLeft" activeCell="M23" sqref="M23"/>
    </sheetView>
  </sheetViews>
  <sheetFormatPr baseColWidth="10" defaultColWidth="8.88671875" defaultRowHeight="15.6" x14ac:dyDescent="0.35"/>
  <cols>
    <col min="1" max="1" width="14.6640625" style="11" customWidth="1"/>
    <col min="2" max="2" width="13.109375" style="35" customWidth="1"/>
    <col min="3" max="3" width="22.88671875" style="11" customWidth="1"/>
    <col min="4" max="4" width="20.77734375" style="11" bestFit="1" customWidth="1"/>
    <col min="5" max="5" width="14.44140625" style="11" bestFit="1" customWidth="1"/>
    <col min="6" max="6" width="18.21875" style="11" customWidth="1"/>
    <col min="7" max="7" width="10.88671875" style="11" customWidth="1"/>
    <col min="8" max="8" width="8.88671875" style="11" customWidth="1"/>
    <col min="9" max="9" width="15" style="11" bestFit="1" customWidth="1"/>
    <col min="10" max="10" width="16.6640625" style="11" bestFit="1" customWidth="1"/>
    <col min="11" max="11" width="15.109375" style="11" bestFit="1" customWidth="1"/>
    <col min="12" max="12" width="10" style="11" customWidth="1"/>
    <col min="13" max="13" width="14.21875" style="11" customWidth="1"/>
    <col min="14" max="15" width="15.5546875" style="11" customWidth="1"/>
    <col min="16" max="20" width="45.6640625" style="11" customWidth="1"/>
    <col min="21" max="26" width="44.77734375" style="11" customWidth="1"/>
    <col min="27" max="16384" width="8.88671875" style="11"/>
  </cols>
  <sheetData>
    <row r="1" spans="1:45" s="14" customFormat="1" ht="51.75" customHeight="1" thickBot="1" x14ac:dyDescent="0.35">
      <c r="A1" s="14" t="s">
        <v>0</v>
      </c>
      <c r="B1" s="14" t="s">
        <v>60</v>
      </c>
      <c r="C1" s="14" t="s">
        <v>1</v>
      </c>
      <c r="D1" s="14" t="s">
        <v>2</v>
      </c>
      <c r="E1" s="14" t="s">
        <v>3</v>
      </c>
      <c r="F1" s="14" t="s">
        <v>528</v>
      </c>
      <c r="G1" s="14" t="s">
        <v>5</v>
      </c>
      <c r="H1" s="14" t="s">
        <v>6</v>
      </c>
      <c r="I1" s="14" t="s">
        <v>7</v>
      </c>
      <c r="J1" s="14" t="s">
        <v>8</v>
      </c>
      <c r="K1" s="14" t="s">
        <v>9</v>
      </c>
      <c r="L1" s="14" t="s">
        <v>10</v>
      </c>
      <c r="M1" s="14" t="s">
        <v>11</v>
      </c>
      <c r="N1" s="14" t="s">
        <v>12</v>
      </c>
      <c r="O1" s="14" t="s">
        <v>146</v>
      </c>
      <c r="P1" s="14" t="s">
        <v>13</v>
      </c>
      <c r="Q1" s="14" t="s">
        <v>14</v>
      </c>
      <c r="R1" s="14" t="s">
        <v>15</v>
      </c>
      <c r="S1" s="14" t="s">
        <v>16</v>
      </c>
      <c r="T1" s="14" t="s">
        <v>17</v>
      </c>
      <c r="U1" s="14" t="s">
        <v>66</v>
      </c>
      <c r="V1" s="14" t="s">
        <v>67</v>
      </c>
      <c r="W1" s="14" t="s">
        <v>448</v>
      </c>
      <c r="X1" s="14" t="s">
        <v>447</v>
      </c>
      <c r="Y1" s="95" t="s">
        <v>535</v>
      </c>
      <c r="Z1" s="95" t="s">
        <v>536</v>
      </c>
    </row>
    <row r="2" spans="1:45" s="34" customFormat="1" ht="46.05" customHeight="1" x14ac:dyDescent="0.35">
      <c r="A2" s="192">
        <v>45471</v>
      </c>
      <c r="B2" s="61" t="s">
        <v>78</v>
      </c>
      <c r="C2" s="4" t="s">
        <v>127</v>
      </c>
      <c r="D2" s="4" t="s">
        <v>18</v>
      </c>
      <c r="E2" s="4" t="s">
        <v>47</v>
      </c>
      <c r="F2" s="243" t="s">
        <v>20</v>
      </c>
      <c r="G2" s="243" t="s">
        <v>20</v>
      </c>
      <c r="H2" s="243" t="s">
        <v>20</v>
      </c>
      <c r="I2" s="4" t="s">
        <v>25</v>
      </c>
      <c r="J2" s="4">
        <v>2024</v>
      </c>
      <c r="K2" s="4">
        <v>2026</v>
      </c>
      <c r="L2" s="4">
        <v>2029</v>
      </c>
      <c r="M2" s="29" t="s">
        <v>68</v>
      </c>
      <c r="N2" s="4" t="s">
        <v>69</v>
      </c>
      <c r="O2" s="4" t="s">
        <v>150</v>
      </c>
      <c r="P2" s="4" t="s">
        <v>70</v>
      </c>
      <c r="Q2" s="4" t="s">
        <v>71</v>
      </c>
      <c r="R2" s="29" t="s">
        <v>72</v>
      </c>
      <c r="S2" s="29" t="s">
        <v>73</v>
      </c>
      <c r="T2" s="181" t="s">
        <v>74</v>
      </c>
      <c r="U2" s="29" t="s">
        <v>75</v>
      </c>
      <c r="V2" s="181" t="s">
        <v>76</v>
      </c>
      <c r="W2" s="181" t="s">
        <v>77</v>
      </c>
      <c r="X2" s="181" t="s">
        <v>167</v>
      </c>
      <c r="Y2" s="197" t="s">
        <v>550</v>
      </c>
    </row>
    <row r="3" spans="1:45" s="34" customFormat="1" ht="46.05" customHeight="1" x14ac:dyDescent="0.35">
      <c r="A3" s="193">
        <v>45546</v>
      </c>
      <c r="B3" s="4" t="s">
        <v>78</v>
      </c>
      <c r="C3" s="4" t="s">
        <v>323</v>
      </c>
      <c r="D3" s="4" t="s">
        <v>18</v>
      </c>
      <c r="E3" s="4" t="s">
        <v>38</v>
      </c>
      <c r="F3" s="40">
        <v>500</v>
      </c>
      <c r="G3" s="3">
        <v>0</v>
      </c>
      <c r="H3" s="6" t="s">
        <v>20</v>
      </c>
      <c r="I3" s="4" t="s">
        <v>25</v>
      </c>
      <c r="J3" s="4">
        <v>2024</v>
      </c>
      <c r="K3" s="6" t="s">
        <v>20</v>
      </c>
      <c r="L3" s="4">
        <v>2028</v>
      </c>
      <c r="M3" s="29" t="s">
        <v>68</v>
      </c>
      <c r="N3" s="4" t="s">
        <v>161</v>
      </c>
      <c r="O3" s="4" t="s">
        <v>150</v>
      </c>
      <c r="P3" s="4" t="s">
        <v>162</v>
      </c>
      <c r="Q3" s="4" t="s">
        <v>163</v>
      </c>
      <c r="R3" s="29" t="s">
        <v>164</v>
      </c>
      <c r="S3" s="29" t="s">
        <v>165</v>
      </c>
      <c r="T3" s="181" t="s">
        <v>166</v>
      </c>
      <c r="U3" s="75" t="s">
        <v>549</v>
      </c>
      <c r="V3" s="181"/>
      <c r="W3" s="181"/>
      <c r="X3" s="181"/>
    </row>
    <row r="4" spans="1:45" s="34" customFormat="1" ht="46.05" customHeight="1" x14ac:dyDescent="0.35">
      <c r="A4" s="178">
        <v>45356</v>
      </c>
      <c r="B4" s="4" t="s">
        <v>78</v>
      </c>
      <c r="C4" s="4" t="s">
        <v>493</v>
      </c>
      <c r="D4" s="4" t="s">
        <v>18</v>
      </c>
      <c r="E4" s="4" t="s">
        <v>38</v>
      </c>
      <c r="F4" s="40">
        <v>1200</v>
      </c>
      <c r="G4" s="37">
        <v>0</v>
      </c>
      <c r="H4" s="6" t="s">
        <v>20</v>
      </c>
      <c r="I4" s="16" t="s">
        <v>21</v>
      </c>
      <c r="J4" s="6" t="s">
        <v>20</v>
      </c>
      <c r="K4" s="6" t="s">
        <v>20</v>
      </c>
      <c r="L4" s="4">
        <v>2032</v>
      </c>
      <c r="M4" s="29" t="s">
        <v>57</v>
      </c>
      <c r="N4" s="4" t="s">
        <v>248</v>
      </c>
      <c r="O4" s="4" t="s">
        <v>156</v>
      </c>
      <c r="P4" s="4" t="s">
        <v>157</v>
      </c>
      <c r="Q4" s="4" t="s">
        <v>157</v>
      </c>
      <c r="R4" s="29" t="s">
        <v>158</v>
      </c>
      <c r="S4" s="29" t="s">
        <v>473</v>
      </c>
      <c r="T4" s="181"/>
      <c r="U4" s="29"/>
      <c r="V4" s="181"/>
      <c r="W4" s="181"/>
      <c r="X4" s="181"/>
    </row>
    <row r="5" spans="1:45" s="12" customFormat="1" ht="46.05" customHeight="1" x14ac:dyDescent="0.35">
      <c r="A5" s="73">
        <v>45554</v>
      </c>
      <c r="B5" s="2" t="s">
        <v>78</v>
      </c>
      <c r="C5" s="4" t="s">
        <v>81</v>
      </c>
      <c r="D5" s="10" t="s">
        <v>18</v>
      </c>
      <c r="E5" s="10" t="s">
        <v>33</v>
      </c>
      <c r="F5" s="40">
        <v>170</v>
      </c>
      <c r="G5" s="37">
        <v>0</v>
      </c>
      <c r="H5" s="6" t="s">
        <v>20</v>
      </c>
      <c r="I5" s="10" t="s">
        <v>25</v>
      </c>
      <c r="J5" s="10">
        <v>2024</v>
      </c>
      <c r="K5" s="10">
        <v>2025</v>
      </c>
      <c r="L5" s="6" t="s">
        <v>22</v>
      </c>
      <c r="M5" s="4" t="s">
        <v>57</v>
      </c>
      <c r="N5" s="4" t="s">
        <v>32</v>
      </c>
      <c r="O5" s="4" t="s">
        <v>150</v>
      </c>
      <c r="P5" s="4" t="s">
        <v>79</v>
      </c>
      <c r="Q5" s="4" t="s">
        <v>80</v>
      </c>
      <c r="R5" s="4" t="s">
        <v>82</v>
      </c>
      <c r="S5" s="186" t="s">
        <v>120</v>
      </c>
      <c r="T5" s="182" t="s">
        <v>511</v>
      </c>
      <c r="U5" s="30" t="s">
        <v>548</v>
      </c>
      <c r="V5" s="182"/>
      <c r="W5" s="34"/>
      <c r="X5" s="34"/>
    </row>
    <row r="6" spans="1:45" s="12" customFormat="1" ht="46.05" customHeight="1" x14ac:dyDescent="0.35">
      <c r="A6" s="189">
        <v>45553</v>
      </c>
      <c r="B6" s="2" t="s">
        <v>78</v>
      </c>
      <c r="C6" s="4" t="s">
        <v>30</v>
      </c>
      <c r="D6" s="4" t="s">
        <v>35</v>
      </c>
      <c r="E6" s="4" t="s">
        <v>355</v>
      </c>
      <c r="F6" s="41">
        <v>300</v>
      </c>
      <c r="G6" s="37">
        <v>0</v>
      </c>
      <c r="H6" s="6" t="s">
        <v>20</v>
      </c>
      <c r="I6" s="16" t="s">
        <v>25</v>
      </c>
      <c r="J6" s="4">
        <v>2024</v>
      </c>
      <c r="K6" s="6">
        <v>2025</v>
      </c>
      <c r="L6" s="4" t="s">
        <v>22</v>
      </c>
      <c r="M6" s="4" t="s">
        <v>29</v>
      </c>
      <c r="N6" s="4" t="s">
        <v>128</v>
      </c>
      <c r="O6" s="4" t="s">
        <v>150</v>
      </c>
      <c r="P6" s="4" t="s">
        <v>83</v>
      </c>
      <c r="Q6" s="4" t="s">
        <v>84</v>
      </c>
      <c r="R6" s="182" t="s">
        <v>85</v>
      </c>
      <c r="S6" s="4" t="s">
        <v>512</v>
      </c>
      <c r="T6" s="30" t="s">
        <v>547</v>
      </c>
      <c r="U6" s="34"/>
      <c r="V6" s="34"/>
      <c r="W6" s="34"/>
      <c r="X6" s="34"/>
    </row>
    <row r="7" spans="1:45" s="12" customFormat="1" ht="46.05" customHeight="1" x14ac:dyDescent="0.35">
      <c r="A7" s="189">
        <v>45450</v>
      </c>
      <c r="B7" s="2" t="s">
        <v>78</v>
      </c>
      <c r="C7" s="4" t="s">
        <v>87</v>
      </c>
      <c r="D7" s="10" t="s">
        <v>44</v>
      </c>
      <c r="E7" s="10" t="s">
        <v>19</v>
      </c>
      <c r="F7" s="42">
        <v>3260</v>
      </c>
      <c r="G7" s="37">
        <v>0</v>
      </c>
      <c r="H7" s="36" t="s">
        <v>20</v>
      </c>
      <c r="I7" s="16" t="s">
        <v>52</v>
      </c>
      <c r="J7" s="15">
        <v>2024</v>
      </c>
      <c r="K7" s="36" t="s">
        <v>20</v>
      </c>
      <c r="L7" s="15">
        <v>2026</v>
      </c>
      <c r="M7" s="4" t="s">
        <v>58</v>
      </c>
      <c r="N7" s="4" t="s">
        <v>122</v>
      </c>
      <c r="O7" s="4" t="s">
        <v>156</v>
      </c>
      <c r="P7" s="4" t="s">
        <v>86</v>
      </c>
      <c r="Q7" s="4" t="s">
        <v>88</v>
      </c>
      <c r="R7" s="4" t="s">
        <v>89</v>
      </c>
      <c r="S7" s="4" t="s">
        <v>121</v>
      </c>
      <c r="T7" s="180" t="s">
        <v>470</v>
      </c>
      <c r="U7" s="180" t="s">
        <v>513</v>
      </c>
      <c r="V7" s="30" t="s">
        <v>546</v>
      </c>
      <c r="W7" s="34"/>
      <c r="X7" s="34"/>
    </row>
    <row r="8" spans="1:45" s="12" customFormat="1" ht="46.05" customHeight="1" x14ac:dyDescent="0.35">
      <c r="A8" s="73">
        <v>45617</v>
      </c>
      <c r="B8" s="2" t="s">
        <v>78</v>
      </c>
      <c r="C8" s="4" t="s">
        <v>494</v>
      </c>
      <c r="D8" s="4" t="s">
        <v>35</v>
      </c>
      <c r="E8" s="4" t="s">
        <v>45</v>
      </c>
      <c r="F8" s="42">
        <v>1000</v>
      </c>
      <c r="G8" s="37">
        <v>0</v>
      </c>
      <c r="H8" s="6" t="s">
        <v>20</v>
      </c>
      <c r="I8" s="29" t="s">
        <v>25</v>
      </c>
      <c r="J8" s="4">
        <v>2024</v>
      </c>
      <c r="K8" s="6">
        <v>2026</v>
      </c>
      <c r="L8" s="4">
        <v>2030</v>
      </c>
      <c r="M8" s="4" t="s">
        <v>34</v>
      </c>
      <c r="N8" s="6" t="s">
        <v>95</v>
      </c>
      <c r="O8" s="4" t="s">
        <v>150</v>
      </c>
      <c r="P8" s="4" t="s">
        <v>94</v>
      </c>
      <c r="Q8" s="4" t="s">
        <v>96</v>
      </c>
      <c r="R8" s="182" t="s">
        <v>97</v>
      </c>
      <c r="S8" s="182" t="s">
        <v>98</v>
      </c>
      <c r="T8" s="182" t="s">
        <v>516</v>
      </c>
      <c r="U8" s="188" t="s">
        <v>545</v>
      </c>
      <c r="V8" s="5"/>
      <c r="W8" s="5"/>
      <c r="X8" s="34"/>
    </row>
    <row r="9" spans="1:45" s="12" customFormat="1" ht="46.05" customHeight="1" x14ac:dyDescent="0.35">
      <c r="A9" s="73">
        <v>45660</v>
      </c>
      <c r="B9" s="2" t="s">
        <v>78</v>
      </c>
      <c r="C9" s="4" t="s">
        <v>133</v>
      </c>
      <c r="D9" s="10" t="s">
        <v>18</v>
      </c>
      <c r="E9" s="10" t="s">
        <v>24</v>
      </c>
      <c r="F9" s="41">
        <v>800</v>
      </c>
      <c r="G9" s="3">
        <v>380</v>
      </c>
      <c r="H9" s="6">
        <v>320</v>
      </c>
      <c r="I9" s="16" t="s">
        <v>21</v>
      </c>
      <c r="J9" s="10">
        <v>2024</v>
      </c>
      <c r="K9" s="6" t="s">
        <v>20</v>
      </c>
      <c r="L9" s="10">
        <v>2028</v>
      </c>
      <c r="M9" s="4" t="s">
        <v>29</v>
      </c>
      <c r="N9" s="4" t="s">
        <v>46</v>
      </c>
      <c r="O9" s="4" t="s">
        <v>150</v>
      </c>
      <c r="P9" s="182" t="s">
        <v>123</v>
      </c>
      <c r="Q9" s="4" t="s">
        <v>129</v>
      </c>
      <c r="R9" s="182" t="s">
        <v>130</v>
      </c>
      <c r="S9" s="182" t="s">
        <v>131</v>
      </c>
      <c r="T9" s="182" t="s">
        <v>132</v>
      </c>
      <c r="U9" s="182" t="s">
        <v>160</v>
      </c>
      <c r="V9" s="180" t="s">
        <v>475</v>
      </c>
      <c r="W9" s="30" t="s">
        <v>544</v>
      </c>
      <c r="X9" s="34"/>
    </row>
    <row r="10" spans="1:45" s="12" customFormat="1" ht="46.05" customHeight="1" x14ac:dyDescent="0.35">
      <c r="A10" s="73">
        <v>45597</v>
      </c>
      <c r="B10" s="2" t="s">
        <v>78</v>
      </c>
      <c r="C10" s="4" t="s">
        <v>496</v>
      </c>
      <c r="D10" s="10" t="s">
        <v>27</v>
      </c>
      <c r="E10" s="10" t="s">
        <v>24</v>
      </c>
      <c r="F10" s="40">
        <v>500</v>
      </c>
      <c r="G10" s="37">
        <v>0</v>
      </c>
      <c r="H10" s="6">
        <v>710</v>
      </c>
      <c r="I10" s="75" t="s">
        <v>25</v>
      </c>
      <c r="J10" s="4">
        <v>2024</v>
      </c>
      <c r="K10" s="6" t="s">
        <v>20</v>
      </c>
      <c r="L10" s="4">
        <v>2026</v>
      </c>
      <c r="M10" s="4" t="s">
        <v>37</v>
      </c>
      <c r="N10" s="6" t="s">
        <v>109</v>
      </c>
      <c r="O10" s="4" t="s">
        <v>150</v>
      </c>
      <c r="P10" s="4" t="s">
        <v>110</v>
      </c>
      <c r="Q10" s="4" t="s">
        <v>55</v>
      </c>
      <c r="R10" s="182" t="s">
        <v>111</v>
      </c>
      <c r="S10" s="4" t="s">
        <v>112</v>
      </c>
      <c r="T10" s="4" t="s">
        <v>113</v>
      </c>
      <c r="U10" s="4" t="s">
        <v>114</v>
      </c>
      <c r="V10" s="4" t="s">
        <v>115</v>
      </c>
      <c r="W10" s="4" t="s">
        <v>522</v>
      </c>
      <c r="X10" s="188" t="s">
        <v>111</v>
      </c>
      <c r="Y10" s="30" t="s">
        <v>612</v>
      </c>
    </row>
    <row r="11" spans="1:45" s="12" customFormat="1" ht="46.05" customHeight="1" x14ac:dyDescent="0.35">
      <c r="A11" s="73">
        <v>45555</v>
      </c>
      <c r="B11" s="2" t="s">
        <v>78</v>
      </c>
      <c r="C11" s="4" t="s">
        <v>152</v>
      </c>
      <c r="D11" s="10" t="s">
        <v>18</v>
      </c>
      <c r="E11" s="10" t="s">
        <v>24</v>
      </c>
      <c r="F11" s="41">
        <v>133</v>
      </c>
      <c r="G11" s="37">
        <v>0</v>
      </c>
      <c r="H11" s="6">
        <v>50</v>
      </c>
      <c r="I11" s="16" t="s">
        <v>21</v>
      </c>
      <c r="J11" s="10">
        <v>2024</v>
      </c>
      <c r="K11" s="6" t="s">
        <v>20</v>
      </c>
      <c r="L11" s="10">
        <v>2026</v>
      </c>
      <c r="M11" s="4" t="s">
        <v>68</v>
      </c>
      <c r="N11" s="4" t="s">
        <v>149</v>
      </c>
      <c r="O11" s="4" t="s">
        <v>150</v>
      </c>
      <c r="P11" s="182" t="s">
        <v>148</v>
      </c>
      <c r="Q11" s="4" t="s">
        <v>153</v>
      </c>
      <c r="R11" s="4" t="s">
        <v>474</v>
      </c>
      <c r="S11" s="188" t="s">
        <v>542</v>
      </c>
      <c r="T11" s="188" t="s">
        <v>543</v>
      </c>
      <c r="U11" s="34"/>
      <c r="V11" s="34"/>
      <c r="W11" s="34"/>
      <c r="X11" s="34"/>
    </row>
    <row r="12" spans="1:45" s="12" customFormat="1" ht="46.05" customHeight="1" x14ac:dyDescent="0.35">
      <c r="A12" s="191">
        <v>45596</v>
      </c>
      <c r="B12" s="2" t="s">
        <v>78</v>
      </c>
      <c r="C12" s="4" t="s">
        <v>491</v>
      </c>
      <c r="D12" s="10" t="s">
        <v>18</v>
      </c>
      <c r="E12" s="10" t="s">
        <v>24</v>
      </c>
      <c r="F12" s="243" t="s">
        <v>20</v>
      </c>
      <c r="G12" s="243" t="s">
        <v>20</v>
      </c>
      <c r="H12" s="243" t="s">
        <v>20</v>
      </c>
      <c r="I12" s="16" t="s">
        <v>21</v>
      </c>
      <c r="J12" s="10">
        <v>2025</v>
      </c>
      <c r="K12" s="6" t="s">
        <v>20</v>
      </c>
      <c r="L12" s="10">
        <v>2026</v>
      </c>
      <c r="M12" s="4" t="s">
        <v>57</v>
      </c>
      <c r="N12" s="4" t="s">
        <v>488</v>
      </c>
      <c r="O12" s="4" t="s">
        <v>150</v>
      </c>
      <c r="P12" s="182" t="s">
        <v>487</v>
      </c>
      <c r="Q12" s="4" t="s">
        <v>489</v>
      </c>
      <c r="R12" s="4" t="s">
        <v>490</v>
      </c>
      <c r="S12" s="182" t="s">
        <v>492</v>
      </c>
      <c r="T12" s="182" t="s">
        <v>519</v>
      </c>
      <c r="U12" s="188" t="s">
        <v>540</v>
      </c>
      <c r="V12" s="34"/>
      <c r="W12" s="34"/>
      <c r="X12" s="34"/>
    </row>
    <row r="13" spans="1:45" s="12" customFormat="1" ht="46.05" customHeight="1" x14ac:dyDescent="0.35">
      <c r="A13" s="73">
        <v>45516</v>
      </c>
      <c r="B13" s="2" t="s">
        <v>90</v>
      </c>
      <c r="C13" s="4" t="s">
        <v>134</v>
      </c>
      <c r="D13" s="10" t="s">
        <v>44</v>
      </c>
      <c r="E13" s="10" t="s">
        <v>19</v>
      </c>
      <c r="F13" s="41">
        <v>8800</v>
      </c>
      <c r="G13" s="37">
        <v>0</v>
      </c>
      <c r="H13" s="6" t="s">
        <v>20</v>
      </c>
      <c r="I13" s="16" t="s">
        <v>21</v>
      </c>
      <c r="J13" s="10">
        <v>2024</v>
      </c>
      <c r="K13" s="6" t="s">
        <v>20</v>
      </c>
      <c r="L13" s="10">
        <v>2026</v>
      </c>
      <c r="M13" s="4" t="s">
        <v>34</v>
      </c>
      <c r="N13" s="4" t="s">
        <v>500</v>
      </c>
      <c r="O13" s="4" t="s">
        <v>156</v>
      </c>
      <c r="P13" s="182" t="s">
        <v>135</v>
      </c>
      <c r="Q13" s="4" t="s">
        <v>147</v>
      </c>
      <c r="R13" s="182" t="s">
        <v>514</v>
      </c>
      <c r="S13" s="182" t="s">
        <v>515</v>
      </c>
      <c r="T13" s="188" t="s">
        <v>539</v>
      </c>
      <c r="U13" s="182"/>
      <c r="V13" s="34"/>
      <c r="W13" s="34"/>
      <c r="X13" s="34"/>
    </row>
    <row r="14" spans="1:45" s="1" customFormat="1" ht="46.05" customHeight="1" x14ac:dyDescent="0.35">
      <c r="A14" s="2">
        <v>45427</v>
      </c>
      <c r="B14" s="2" t="s">
        <v>90</v>
      </c>
      <c r="C14" s="29" t="s">
        <v>134</v>
      </c>
      <c r="D14" s="16" t="s">
        <v>44</v>
      </c>
      <c r="E14" s="16" t="s">
        <v>19</v>
      </c>
      <c r="F14" s="187">
        <v>7800</v>
      </c>
      <c r="G14" s="37">
        <v>0</v>
      </c>
      <c r="H14" s="9" t="s">
        <v>20</v>
      </c>
      <c r="I14" s="16" t="s">
        <v>21</v>
      </c>
      <c r="J14" s="16">
        <v>2024</v>
      </c>
      <c r="K14" s="9">
        <v>2025</v>
      </c>
      <c r="L14" s="16">
        <v>2040</v>
      </c>
      <c r="M14" s="29" t="s">
        <v>34</v>
      </c>
      <c r="N14" s="29" t="s">
        <v>500</v>
      </c>
      <c r="O14" s="4" t="s">
        <v>156</v>
      </c>
      <c r="P14" s="181" t="s">
        <v>91</v>
      </c>
      <c r="Q14" s="29" t="s">
        <v>92</v>
      </c>
      <c r="R14" s="29" t="s">
        <v>93</v>
      </c>
      <c r="S14" s="181" t="s">
        <v>119</v>
      </c>
      <c r="T14" s="181" t="s">
        <v>92</v>
      </c>
      <c r="U14" s="56"/>
      <c r="V14" s="34"/>
      <c r="W14" s="56"/>
      <c r="X14" s="56"/>
    </row>
    <row r="15" spans="1:45" s="32" customFormat="1" ht="46.05" customHeight="1" x14ac:dyDescent="0.35">
      <c r="A15" s="73">
        <v>45613</v>
      </c>
      <c r="B15" s="2" t="s">
        <v>90</v>
      </c>
      <c r="C15" s="4" t="s">
        <v>495</v>
      </c>
      <c r="D15" s="10" t="s">
        <v>18</v>
      </c>
      <c r="E15" s="10" t="s">
        <v>33</v>
      </c>
      <c r="F15" s="41">
        <v>300</v>
      </c>
      <c r="G15" s="37">
        <v>0</v>
      </c>
      <c r="H15" s="6" t="s">
        <v>20</v>
      </c>
      <c r="I15" s="10" t="s">
        <v>21</v>
      </c>
      <c r="J15" s="10">
        <v>2025</v>
      </c>
      <c r="K15" s="10">
        <v>2028</v>
      </c>
      <c r="L15" s="4">
        <v>2030</v>
      </c>
      <c r="M15" s="4" t="s">
        <v>57</v>
      </c>
      <c r="N15" s="4" t="s">
        <v>116</v>
      </c>
      <c r="O15" s="4" t="s">
        <v>150</v>
      </c>
      <c r="P15" s="182" t="s">
        <v>99</v>
      </c>
      <c r="Q15" s="4" t="s">
        <v>117</v>
      </c>
      <c r="R15" s="4" t="s">
        <v>142</v>
      </c>
      <c r="S15" s="182" t="s">
        <v>461</v>
      </c>
      <c r="T15" s="182" t="s">
        <v>469</v>
      </c>
      <c r="U15" s="188" t="s">
        <v>538</v>
      </c>
      <c r="V15" s="188" t="s">
        <v>541</v>
      </c>
      <c r="W15" s="34"/>
      <c r="X15" s="34"/>
      <c r="Y15" s="34"/>
      <c r="Z15" s="34"/>
      <c r="AA15" s="34"/>
      <c r="AB15" s="34"/>
      <c r="AC15" s="34"/>
      <c r="AD15" s="34"/>
      <c r="AE15" s="34"/>
      <c r="AF15" s="34"/>
      <c r="AG15" s="34"/>
      <c r="AH15" s="34"/>
      <c r="AI15" s="34"/>
      <c r="AJ15" s="34"/>
      <c r="AK15" s="34"/>
      <c r="AL15" s="34"/>
      <c r="AM15" s="34"/>
      <c r="AN15" s="34"/>
      <c r="AO15" s="34"/>
      <c r="AP15" s="34"/>
      <c r="AQ15" s="34"/>
      <c r="AR15" s="34"/>
      <c r="AS15" s="34"/>
    </row>
    <row r="16" spans="1:45" s="12" customFormat="1" ht="46.05" customHeight="1" x14ac:dyDescent="0.35">
      <c r="A16" s="73">
        <v>45554</v>
      </c>
      <c r="B16" s="2" t="s">
        <v>90</v>
      </c>
      <c r="C16" s="4" t="s">
        <v>159</v>
      </c>
      <c r="D16" s="10" t="s">
        <v>27</v>
      </c>
      <c r="E16" s="10" t="s">
        <v>24</v>
      </c>
      <c r="F16" s="41">
        <v>370</v>
      </c>
      <c r="G16" s="37">
        <v>0</v>
      </c>
      <c r="H16" s="6">
        <v>240</v>
      </c>
      <c r="I16" s="16" t="s">
        <v>21</v>
      </c>
      <c r="J16" s="4" t="s">
        <v>22</v>
      </c>
      <c r="K16" s="10">
        <v>2027</v>
      </c>
      <c r="L16" s="4" t="s">
        <v>22</v>
      </c>
      <c r="M16" s="4" t="s">
        <v>48</v>
      </c>
      <c r="N16" s="4" t="s">
        <v>101</v>
      </c>
      <c r="O16" s="4" t="s">
        <v>150</v>
      </c>
      <c r="P16" s="182" t="s">
        <v>100</v>
      </c>
      <c r="Q16" s="4" t="s">
        <v>138</v>
      </c>
      <c r="R16" s="4" t="s">
        <v>118</v>
      </c>
      <c r="S16" s="182" t="s">
        <v>139</v>
      </c>
      <c r="T16" s="182" t="s">
        <v>523</v>
      </c>
      <c r="U16" s="210" t="s">
        <v>613</v>
      </c>
      <c r="V16" s="34"/>
      <c r="W16" s="34"/>
      <c r="X16" s="34"/>
    </row>
    <row r="17" spans="1:26" s="12" customFormat="1" ht="46.05" customHeight="1" x14ac:dyDescent="0.35">
      <c r="A17" s="191">
        <v>45649</v>
      </c>
      <c r="B17" s="2" t="s">
        <v>90</v>
      </c>
      <c r="C17" s="4" t="s">
        <v>151</v>
      </c>
      <c r="D17" s="4" t="s">
        <v>35</v>
      </c>
      <c r="E17" s="4" t="s">
        <v>47</v>
      </c>
      <c r="F17" s="243" t="s">
        <v>20</v>
      </c>
      <c r="G17" s="243" t="s">
        <v>20</v>
      </c>
      <c r="H17" s="243" t="s">
        <v>20</v>
      </c>
      <c r="I17" s="16" t="s">
        <v>21</v>
      </c>
      <c r="J17" s="4">
        <v>2023</v>
      </c>
      <c r="K17" s="4">
        <v>2024</v>
      </c>
      <c r="L17" s="4" t="s">
        <v>22</v>
      </c>
      <c r="M17" s="4" t="s">
        <v>59</v>
      </c>
      <c r="N17" s="4" t="s">
        <v>102</v>
      </c>
      <c r="O17" s="4" t="s">
        <v>150</v>
      </c>
      <c r="P17" s="182" t="s">
        <v>103</v>
      </c>
      <c r="Q17" s="4" t="s">
        <v>104</v>
      </c>
      <c r="R17" s="4" t="s">
        <v>105</v>
      </c>
      <c r="S17" s="182" t="s">
        <v>106</v>
      </c>
      <c r="T17" s="4" t="s">
        <v>107</v>
      </c>
      <c r="U17" s="4" t="s">
        <v>108</v>
      </c>
      <c r="V17" s="4" t="s">
        <v>462</v>
      </c>
      <c r="W17" s="4" t="s">
        <v>137</v>
      </c>
      <c r="X17" s="4" t="s">
        <v>463</v>
      </c>
      <c r="Y17" s="30" t="s">
        <v>537</v>
      </c>
      <c r="Z17" s="211" t="s">
        <v>614</v>
      </c>
    </row>
    <row r="18" spans="1:26" s="12" customFormat="1" ht="46.05" customHeight="1" x14ac:dyDescent="0.35">
      <c r="A18" s="73">
        <v>45534</v>
      </c>
      <c r="B18" s="2" t="s">
        <v>90</v>
      </c>
      <c r="C18" s="4" t="s">
        <v>497</v>
      </c>
      <c r="D18" s="10" t="s">
        <v>18</v>
      </c>
      <c r="E18" s="10" t="s">
        <v>33</v>
      </c>
      <c r="F18" s="41">
        <v>140</v>
      </c>
      <c r="G18" s="37">
        <v>0</v>
      </c>
      <c r="H18" s="6" t="s">
        <v>20</v>
      </c>
      <c r="I18" s="75" t="s">
        <v>25</v>
      </c>
      <c r="J18" s="10">
        <v>2024</v>
      </c>
      <c r="K18" s="6" t="s">
        <v>20</v>
      </c>
      <c r="L18" s="30" t="s">
        <v>22</v>
      </c>
      <c r="M18" s="4" t="s">
        <v>57</v>
      </c>
      <c r="N18" s="4" t="s">
        <v>136</v>
      </c>
      <c r="O18" s="4" t="s">
        <v>150</v>
      </c>
      <c r="P18" s="182" t="s">
        <v>124</v>
      </c>
      <c r="Q18" s="4" t="s">
        <v>517</v>
      </c>
      <c r="R18" s="4" t="s">
        <v>518</v>
      </c>
      <c r="S18" s="188" t="s">
        <v>615</v>
      </c>
      <c r="T18" s="182"/>
      <c r="U18" s="34"/>
      <c r="V18" s="34"/>
      <c r="W18" s="34"/>
      <c r="X18" s="34"/>
    </row>
    <row r="19" spans="1:26" s="12" customFormat="1" ht="46.05" customHeight="1" x14ac:dyDescent="0.35">
      <c r="A19" s="73">
        <v>45482</v>
      </c>
      <c r="B19" s="2" t="s">
        <v>90</v>
      </c>
      <c r="C19" s="4" t="s">
        <v>498</v>
      </c>
      <c r="D19" s="10" t="s">
        <v>44</v>
      </c>
      <c r="E19" s="10" t="s">
        <v>19</v>
      </c>
      <c r="F19" s="41">
        <v>184</v>
      </c>
      <c r="G19" s="37">
        <v>0</v>
      </c>
      <c r="H19" s="6" t="s">
        <v>20</v>
      </c>
      <c r="I19" s="190" t="s">
        <v>25</v>
      </c>
      <c r="J19" s="10">
        <v>2024</v>
      </c>
      <c r="K19" s="6" t="s">
        <v>20</v>
      </c>
      <c r="L19" s="10">
        <v>2026</v>
      </c>
      <c r="M19" s="29" t="s">
        <v>43</v>
      </c>
      <c r="N19" s="4" t="s">
        <v>43</v>
      </c>
      <c r="O19" s="4" t="s">
        <v>150</v>
      </c>
      <c r="P19" s="182" t="s">
        <v>125</v>
      </c>
      <c r="Q19" s="4" t="s">
        <v>126</v>
      </c>
      <c r="R19" s="4" t="s">
        <v>140</v>
      </c>
      <c r="S19" s="182" t="s">
        <v>141</v>
      </c>
      <c r="T19" s="188" t="s">
        <v>534</v>
      </c>
      <c r="U19" s="34"/>
      <c r="V19" s="34"/>
      <c r="W19" s="34"/>
      <c r="X19" s="34"/>
    </row>
    <row r="20" spans="1:26" s="12" customFormat="1" ht="46.05" customHeight="1" x14ac:dyDescent="0.35">
      <c r="A20" s="189">
        <v>45664</v>
      </c>
      <c r="B20" s="2" t="s">
        <v>90</v>
      </c>
      <c r="C20" s="4" t="s">
        <v>145</v>
      </c>
      <c r="D20" s="10" t="s">
        <v>18</v>
      </c>
      <c r="E20" s="10" t="s">
        <v>28</v>
      </c>
      <c r="F20" s="41">
        <v>300</v>
      </c>
      <c r="G20" s="37">
        <v>0</v>
      </c>
      <c r="H20" s="6" t="s">
        <v>20</v>
      </c>
      <c r="I20" s="190" t="s">
        <v>25</v>
      </c>
      <c r="J20" s="10">
        <v>2024</v>
      </c>
      <c r="K20" s="6" t="s">
        <v>20</v>
      </c>
      <c r="L20" s="213">
        <v>2026</v>
      </c>
      <c r="M20" s="4" t="s">
        <v>29</v>
      </c>
      <c r="N20" s="4" t="s">
        <v>144</v>
      </c>
      <c r="O20" s="4" t="s">
        <v>150</v>
      </c>
      <c r="P20" s="182" t="s">
        <v>143</v>
      </c>
      <c r="Q20" s="4" t="s">
        <v>503</v>
      </c>
      <c r="R20" s="4" t="s">
        <v>504</v>
      </c>
      <c r="S20" s="188" t="s">
        <v>533</v>
      </c>
      <c r="T20" s="188" t="s">
        <v>616</v>
      </c>
      <c r="U20" s="34"/>
      <c r="V20" s="34"/>
      <c r="W20" s="34"/>
      <c r="X20" s="34"/>
    </row>
    <row r="21" spans="1:26" s="12" customFormat="1" ht="46.05" customHeight="1" x14ac:dyDescent="0.35">
      <c r="A21" s="2">
        <v>45456</v>
      </c>
      <c r="B21" s="2" t="s">
        <v>90</v>
      </c>
      <c r="C21" s="4" t="s">
        <v>336</v>
      </c>
      <c r="D21" s="10" t="s">
        <v>35</v>
      </c>
      <c r="E21" s="10" t="s">
        <v>28</v>
      </c>
      <c r="F21" s="41">
        <v>100</v>
      </c>
      <c r="G21" s="37">
        <v>0</v>
      </c>
      <c r="H21" s="6" t="s">
        <v>20</v>
      </c>
      <c r="I21" s="16" t="s">
        <v>21</v>
      </c>
      <c r="J21" s="10">
        <v>2024</v>
      </c>
      <c r="K21" s="6">
        <v>2025</v>
      </c>
      <c r="L21" s="10">
        <v>2027</v>
      </c>
      <c r="M21" s="4" t="s">
        <v>58</v>
      </c>
      <c r="N21" s="4" t="s">
        <v>122</v>
      </c>
      <c r="O21" s="4" t="s">
        <v>150</v>
      </c>
      <c r="P21" s="182" t="s">
        <v>464</v>
      </c>
      <c r="Q21" s="4" t="s">
        <v>465</v>
      </c>
      <c r="R21" s="4" t="s">
        <v>466</v>
      </c>
      <c r="S21" s="182"/>
      <c r="T21" s="182"/>
      <c r="U21" s="34"/>
      <c r="V21" s="34"/>
      <c r="W21" s="34"/>
      <c r="X21" s="34"/>
    </row>
    <row r="22" spans="1:26" s="12" customFormat="1" ht="46.05" customHeight="1" x14ac:dyDescent="0.35">
      <c r="A22" s="73">
        <v>45644</v>
      </c>
      <c r="B22" s="2" t="s">
        <v>90</v>
      </c>
      <c r="C22" s="4" t="s">
        <v>521</v>
      </c>
      <c r="D22" s="10" t="s">
        <v>18</v>
      </c>
      <c r="E22" s="10" t="s">
        <v>19</v>
      </c>
      <c r="F22" s="185">
        <v>886</v>
      </c>
      <c r="G22" s="37">
        <v>0</v>
      </c>
      <c r="H22" s="6" t="s">
        <v>20</v>
      </c>
      <c r="I22" s="16" t="s">
        <v>21</v>
      </c>
      <c r="J22" s="10">
        <v>2025</v>
      </c>
      <c r="K22" s="10">
        <v>2028</v>
      </c>
      <c r="L22" s="6" t="s">
        <v>20</v>
      </c>
      <c r="M22" s="4" t="s">
        <v>59</v>
      </c>
      <c r="N22" s="4" t="s">
        <v>155</v>
      </c>
      <c r="O22" s="4" t="s">
        <v>150</v>
      </c>
      <c r="P22" s="182" t="s">
        <v>154</v>
      </c>
      <c r="Q22" s="4" t="s">
        <v>467</v>
      </c>
      <c r="R22" s="4" t="s">
        <v>468</v>
      </c>
      <c r="S22" s="188" t="s">
        <v>565</v>
      </c>
      <c r="T22" s="188" t="s">
        <v>617</v>
      </c>
      <c r="U22" s="34"/>
      <c r="V22" s="34"/>
      <c r="W22" s="34"/>
      <c r="X22" s="34"/>
    </row>
    <row r="23" spans="1:26" s="12" customFormat="1" ht="46.05" customHeight="1" x14ac:dyDescent="0.35">
      <c r="A23" s="73">
        <v>45587</v>
      </c>
      <c r="B23" s="2" t="s">
        <v>90</v>
      </c>
      <c r="C23" s="4" t="s">
        <v>499</v>
      </c>
      <c r="D23" s="4" t="s">
        <v>18</v>
      </c>
      <c r="E23" s="4" t="s">
        <v>24</v>
      </c>
      <c r="F23" s="3">
        <v>750</v>
      </c>
      <c r="G23" s="37">
        <v>0</v>
      </c>
      <c r="H23" s="6">
        <v>600</v>
      </c>
      <c r="I23" s="29" t="s">
        <v>25</v>
      </c>
      <c r="J23" s="4">
        <v>2024</v>
      </c>
      <c r="K23" s="31">
        <v>2027</v>
      </c>
      <c r="L23" s="30" t="s">
        <v>22</v>
      </c>
      <c r="M23" s="4" t="s">
        <v>48</v>
      </c>
      <c r="N23" s="6" t="s">
        <v>476</v>
      </c>
      <c r="O23" s="4" t="s">
        <v>150</v>
      </c>
      <c r="P23" s="4" t="s">
        <v>477</v>
      </c>
      <c r="Q23" s="4" t="s">
        <v>478</v>
      </c>
      <c r="R23" s="4" t="s">
        <v>479</v>
      </c>
      <c r="S23" s="4" t="s">
        <v>480</v>
      </c>
      <c r="T23" s="188" t="s">
        <v>532</v>
      </c>
      <c r="U23" s="30" t="s">
        <v>606</v>
      </c>
      <c r="V23" s="34"/>
      <c r="W23" s="34"/>
      <c r="X23" s="34"/>
    </row>
    <row r="24" spans="1:26" s="12" customFormat="1" ht="46.05" customHeight="1" x14ac:dyDescent="0.35">
      <c r="A24" s="73">
        <v>45637</v>
      </c>
      <c r="B24" s="2" t="s">
        <v>90</v>
      </c>
      <c r="C24" s="4" t="s">
        <v>481</v>
      </c>
      <c r="D24" s="10" t="s">
        <v>18</v>
      </c>
      <c r="E24" s="10" t="s">
        <v>33</v>
      </c>
      <c r="F24" s="41">
        <v>120</v>
      </c>
      <c r="G24" s="37">
        <v>0</v>
      </c>
      <c r="H24" s="6" t="s">
        <v>20</v>
      </c>
      <c r="I24" s="16" t="s">
        <v>25</v>
      </c>
      <c r="J24" s="10">
        <v>2024</v>
      </c>
      <c r="K24" s="6" t="s">
        <v>20</v>
      </c>
      <c r="L24" s="10">
        <v>2025</v>
      </c>
      <c r="M24" s="4" t="s">
        <v>26</v>
      </c>
      <c r="N24" s="4" t="s">
        <v>482</v>
      </c>
      <c r="O24" s="4" t="s">
        <v>150</v>
      </c>
      <c r="P24" s="182" t="s">
        <v>483</v>
      </c>
      <c r="Q24" s="4" t="s">
        <v>484</v>
      </c>
      <c r="R24" s="4" t="s">
        <v>485</v>
      </c>
      <c r="S24" s="182" t="s">
        <v>486</v>
      </c>
      <c r="T24" s="182" t="s">
        <v>520</v>
      </c>
      <c r="U24" s="30" t="s">
        <v>530</v>
      </c>
      <c r="V24" s="30" t="s">
        <v>531</v>
      </c>
      <c r="W24" s="34"/>
      <c r="X24" s="34"/>
    </row>
    <row r="25" spans="1:26" s="12" customFormat="1" ht="46.05" customHeight="1" thickBot="1" x14ac:dyDescent="0.4">
      <c r="A25" s="73">
        <v>45566</v>
      </c>
      <c r="B25" s="2" t="s">
        <v>90</v>
      </c>
      <c r="C25" s="4" t="s">
        <v>508</v>
      </c>
      <c r="D25" s="10" t="s">
        <v>18</v>
      </c>
      <c r="E25" s="10" t="s">
        <v>33</v>
      </c>
      <c r="F25" s="41">
        <v>200</v>
      </c>
      <c r="G25" s="37">
        <v>0</v>
      </c>
      <c r="H25" s="6" t="s">
        <v>20</v>
      </c>
      <c r="I25" s="16" t="s">
        <v>25</v>
      </c>
      <c r="J25" s="10">
        <v>2024</v>
      </c>
      <c r="K25" s="6" t="s">
        <v>20</v>
      </c>
      <c r="L25" s="4" t="s">
        <v>22</v>
      </c>
      <c r="M25" s="4" t="s">
        <v>37</v>
      </c>
      <c r="N25" s="4" t="s">
        <v>510</v>
      </c>
      <c r="O25" s="4" t="s">
        <v>150</v>
      </c>
      <c r="P25" s="182" t="s">
        <v>505</v>
      </c>
      <c r="Q25" s="4" t="s">
        <v>506</v>
      </c>
      <c r="R25" s="4" t="s">
        <v>507</v>
      </c>
      <c r="S25" s="182" t="s">
        <v>509</v>
      </c>
      <c r="T25" s="182" t="s">
        <v>506</v>
      </c>
      <c r="U25" s="30" t="s">
        <v>529</v>
      </c>
      <c r="V25" s="34"/>
      <c r="W25" s="34"/>
      <c r="X25" s="34"/>
    </row>
    <row r="26" spans="1:26" s="13" customFormat="1" ht="23.25" customHeight="1" thickBot="1" x14ac:dyDescent="0.4">
      <c r="A26" s="21"/>
      <c r="B26" s="21"/>
      <c r="C26" s="17"/>
      <c r="D26" s="17"/>
      <c r="E26" s="25" t="s">
        <v>49</v>
      </c>
      <c r="F26" s="22">
        <f>SUM(F2:F25)</f>
        <v>27813</v>
      </c>
      <c r="G26" s="23">
        <f>SUM(G2:G25)</f>
        <v>380</v>
      </c>
      <c r="H26" s="24">
        <f>SUM(H2:H25)</f>
        <v>1920</v>
      </c>
      <c r="I26" s="17"/>
      <c r="J26" s="17"/>
      <c r="K26" s="17"/>
      <c r="L26" s="17"/>
      <c r="M26" s="19"/>
      <c r="P26" s="17"/>
      <c r="Q26" s="17"/>
      <c r="R26" s="17"/>
      <c r="S26" s="17"/>
      <c r="T26" s="17"/>
    </row>
    <row r="27" spans="1:26" ht="22.2" thickTop="1" thickBot="1" x14ac:dyDescent="0.4">
      <c r="A27"/>
      <c r="B27"/>
      <c r="C27"/>
      <c r="D27" s="232"/>
      <c r="E27" s="233" t="s">
        <v>579</v>
      </c>
      <c r="F27" s="23">
        <v>39213</v>
      </c>
      <c r="G27" s="23">
        <v>1282</v>
      </c>
      <c r="H27" s="54">
        <v>2020</v>
      </c>
      <c r="I27"/>
      <c r="J27"/>
      <c r="K27"/>
    </row>
    <row r="28" spans="1:26" ht="16.2" thickTop="1" x14ac:dyDescent="0.35">
      <c r="A28"/>
      <c r="B28"/>
      <c r="C28"/>
      <c r="D28"/>
      <c r="E28"/>
      <c r="F28"/>
      <c r="G28"/>
      <c r="H28"/>
      <c r="I28"/>
      <c r="J28"/>
      <c r="K28"/>
    </row>
    <row r="29" spans="1:26" x14ac:dyDescent="0.35">
      <c r="A29"/>
      <c r="B29"/>
      <c r="C29"/>
      <c r="D29"/>
      <c r="E29"/>
      <c r="F29"/>
      <c r="G29"/>
      <c r="H29"/>
      <c r="I29"/>
      <c r="J29"/>
      <c r="K29"/>
    </row>
    <row r="30" spans="1:26" x14ac:dyDescent="0.35">
      <c r="A30"/>
      <c r="B30"/>
      <c r="C30"/>
      <c r="D30"/>
      <c r="E30"/>
      <c r="F30"/>
      <c r="G30"/>
      <c r="H30"/>
      <c r="I30"/>
      <c r="J30"/>
      <c r="K30"/>
    </row>
    <row r="31" spans="1:26" x14ac:dyDescent="0.35">
      <c r="A31"/>
      <c r="B31"/>
      <c r="C31"/>
      <c r="D31" s="44"/>
      <c r="E31" s="44"/>
    </row>
    <row r="32" spans="1:26" x14ac:dyDescent="0.35">
      <c r="A32"/>
      <c r="B32"/>
      <c r="D32" s="44"/>
      <c r="E32" s="44"/>
    </row>
    <row r="33" spans="1:5" x14ac:dyDescent="0.35">
      <c r="A33"/>
      <c r="B33"/>
      <c r="D33" s="44"/>
      <c r="E33" s="44"/>
    </row>
    <row r="34" spans="1:5" x14ac:dyDescent="0.35">
      <c r="A34"/>
      <c r="B34"/>
      <c r="D34" s="44"/>
      <c r="E34" s="44"/>
    </row>
    <row r="35" spans="1:5" x14ac:dyDescent="0.35">
      <c r="A35"/>
      <c r="B35"/>
      <c r="D35" s="44"/>
      <c r="E35" s="44"/>
    </row>
    <row r="36" spans="1:5" x14ac:dyDescent="0.35">
      <c r="A36"/>
      <c r="B36"/>
      <c r="D36" s="44"/>
      <c r="E36" s="44"/>
    </row>
    <row r="37" spans="1:5" x14ac:dyDescent="0.35">
      <c r="A37"/>
      <c r="B37"/>
      <c r="D37" s="44"/>
      <c r="E37" s="44"/>
    </row>
    <row r="38" spans="1:5" x14ac:dyDescent="0.35">
      <c r="A38"/>
      <c r="B38"/>
      <c r="D38" s="44"/>
      <c r="E38" s="44"/>
    </row>
    <row r="39" spans="1:5" x14ac:dyDescent="0.35">
      <c r="A39"/>
      <c r="B39"/>
      <c r="D39" s="44"/>
      <c r="E39" s="44"/>
    </row>
    <row r="40" spans="1:5" x14ac:dyDescent="0.35">
      <c r="A40"/>
      <c r="B40"/>
      <c r="D40" s="44"/>
      <c r="E40" s="44"/>
    </row>
    <row r="41" spans="1:5" x14ac:dyDescent="0.35">
      <c r="A41"/>
      <c r="B41"/>
      <c r="D41" s="44"/>
      <c r="E41" s="44"/>
    </row>
    <row r="42" spans="1:5" x14ac:dyDescent="0.35">
      <c r="A42" s="44"/>
      <c r="B42" s="44"/>
      <c r="D42" s="44"/>
      <c r="E42" s="44"/>
    </row>
    <row r="43" spans="1:5" x14ac:dyDescent="0.35">
      <c r="A43" s="44"/>
      <c r="B43" s="44"/>
      <c r="D43" s="44"/>
      <c r="E43" s="44"/>
    </row>
    <row r="44" spans="1:5" x14ac:dyDescent="0.35">
      <c r="A44" s="44"/>
      <c r="B44" s="44"/>
      <c r="D44" s="44"/>
      <c r="E44" s="44"/>
    </row>
    <row r="45" spans="1:5" x14ac:dyDescent="0.35">
      <c r="A45" s="44"/>
      <c r="B45" s="44"/>
      <c r="D45" s="44"/>
      <c r="E45" s="44"/>
    </row>
    <row r="46" spans="1:5" x14ac:dyDescent="0.35">
      <c r="A46" s="44"/>
      <c r="B46" s="44"/>
      <c r="D46" s="44"/>
      <c r="E46" s="44"/>
    </row>
    <row r="47" spans="1:5" x14ac:dyDescent="0.35">
      <c r="A47" s="44"/>
      <c r="B47" s="44"/>
      <c r="D47" s="44"/>
      <c r="E47" s="44"/>
    </row>
    <row r="48" spans="1:5" x14ac:dyDescent="0.35">
      <c r="A48" s="44"/>
      <c r="B48" s="44"/>
      <c r="D48" s="44"/>
      <c r="E48" s="44"/>
    </row>
    <row r="49" spans="2:5" x14ac:dyDescent="0.35">
      <c r="B49" s="11"/>
      <c r="E49" s="44"/>
    </row>
    <row r="50" spans="2:5" x14ac:dyDescent="0.35">
      <c r="B50" s="11"/>
      <c r="E50" s="44"/>
    </row>
    <row r="51" spans="2:5" x14ac:dyDescent="0.35">
      <c r="B51" s="11"/>
      <c r="E51" s="44"/>
    </row>
    <row r="52" spans="2:5" x14ac:dyDescent="0.35">
      <c r="B52" s="11"/>
      <c r="E52" s="44"/>
    </row>
    <row r="53" spans="2:5" x14ac:dyDescent="0.35">
      <c r="B53" s="11"/>
      <c r="E53" s="44"/>
    </row>
    <row r="54" spans="2:5" x14ac:dyDescent="0.35">
      <c r="B54" s="11"/>
      <c r="E54" s="44"/>
    </row>
    <row r="55" spans="2:5" x14ac:dyDescent="0.35">
      <c r="B55" s="11"/>
      <c r="E55" s="44"/>
    </row>
    <row r="56" spans="2:5" x14ac:dyDescent="0.35">
      <c r="B56" s="11"/>
      <c r="E56" s="44"/>
    </row>
    <row r="57" spans="2:5" x14ac:dyDescent="0.35">
      <c r="B57" s="11"/>
      <c r="E57" s="44"/>
    </row>
    <row r="58" spans="2:5" x14ac:dyDescent="0.35">
      <c r="B58" s="11"/>
      <c r="E58" s="44"/>
    </row>
    <row r="59" spans="2:5" x14ac:dyDescent="0.35">
      <c r="B59" s="11"/>
      <c r="E59" s="44"/>
    </row>
    <row r="60" spans="2:5" x14ac:dyDescent="0.35">
      <c r="B60" s="11"/>
      <c r="E60" s="44"/>
    </row>
    <row r="61" spans="2:5" x14ac:dyDescent="0.35">
      <c r="B61" s="11"/>
      <c r="E61" s="44"/>
    </row>
    <row r="62" spans="2:5" x14ac:dyDescent="0.35">
      <c r="B62" s="11"/>
      <c r="E62" s="44"/>
    </row>
    <row r="63" spans="2:5" x14ac:dyDescent="0.35">
      <c r="B63" s="11"/>
      <c r="E63" s="44"/>
    </row>
    <row r="64" spans="2:5" x14ac:dyDescent="0.35">
      <c r="B64" s="11"/>
      <c r="E64" s="44"/>
    </row>
    <row r="65" spans="2:5" x14ac:dyDescent="0.35">
      <c r="B65" s="11"/>
      <c r="E65" s="44"/>
    </row>
    <row r="66" spans="2:5" x14ac:dyDescent="0.35">
      <c r="B66" s="11"/>
      <c r="E66" s="44"/>
    </row>
    <row r="67" spans="2:5" x14ac:dyDescent="0.35">
      <c r="B67" s="11"/>
      <c r="E67" s="44"/>
    </row>
    <row r="68" spans="2:5" x14ac:dyDescent="0.35">
      <c r="B68" s="11"/>
      <c r="E68" s="44"/>
    </row>
    <row r="69" spans="2:5" x14ac:dyDescent="0.35">
      <c r="B69" s="11"/>
      <c r="E69" s="44"/>
    </row>
    <row r="70" spans="2:5" x14ac:dyDescent="0.35">
      <c r="B70" s="11"/>
      <c r="E70" s="44"/>
    </row>
    <row r="71" spans="2:5" x14ac:dyDescent="0.35">
      <c r="B71" s="11"/>
      <c r="E71" s="44"/>
    </row>
    <row r="72" spans="2:5" x14ac:dyDescent="0.35">
      <c r="B72" s="11"/>
      <c r="E72" s="44"/>
    </row>
    <row r="73" spans="2:5" x14ac:dyDescent="0.35">
      <c r="B73" s="11"/>
      <c r="E73" s="44"/>
    </row>
    <row r="74" spans="2:5" x14ac:dyDescent="0.35">
      <c r="B74" s="11"/>
      <c r="E74" s="44"/>
    </row>
    <row r="75" spans="2:5" x14ac:dyDescent="0.35">
      <c r="B75" s="11"/>
      <c r="E75" s="44"/>
    </row>
    <row r="76" spans="2:5" x14ac:dyDescent="0.35">
      <c r="B76" s="11"/>
      <c r="E76" s="44"/>
    </row>
    <row r="77" spans="2:5" x14ac:dyDescent="0.35">
      <c r="B77" s="11"/>
      <c r="E77" s="44"/>
    </row>
    <row r="78" spans="2:5" x14ac:dyDescent="0.35">
      <c r="B78" s="11"/>
      <c r="E78" s="44"/>
    </row>
    <row r="79" spans="2:5" x14ac:dyDescent="0.35">
      <c r="B79" s="11"/>
      <c r="E79" s="44"/>
    </row>
    <row r="80" spans="2:5" x14ac:dyDescent="0.35">
      <c r="B80" s="11"/>
      <c r="E80" s="44"/>
    </row>
    <row r="81" spans="2:5" x14ac:dyDescent="0.35">
      <c r="B81" s="11"/>
      <c r="E81" s="44"/>
    </row>
    <row r="82" spans="2:5" x14ac:dyDescent="0.35">
      <c r="B82" s="11"/>
      <c r="E82" s="44"/>
    </row>
    <row r="83" spans="2:5" x14ac:dyDescent="0.35">
      <c r="B83" s="11"/>
      <c r="E83" s="44"/>
    </row>
    <row r="84" spans="2:5" x14ac:dyDescent="0.35">
      <c r="B84" s="11"/>
      <c r="E84" s="44"/>
    </row>
    <row r="85" spans="2:5" x14ac:dyDescent="0.35">
      <c r="B85" s="11"/>
      <c r="E85" s="44"/>
    </row>
    <row r="86" spans="2:5" x14ac:dyDescent="0.35">
      <c r="B86" s="11"/>
      <c r="E86" s="44"/>
    </row>
    <row r="87" spans="2:5" x14ac:dyDescent="0.35">
      <c r="B87" s="11"/>
      <c r="E87" s="44"/>
    </row>
    <row r="88" spans="2:5" x14ac:dyDescent="0.35">
      <c r="B88" s="11"/>
      <c r="E88" s="44"/>
    </row>
    <row r="89" spans="2:5" x14ac:dyDescent="0.35">
      <c r="B89" s="11"/>
      <c r="E89" s="44"/>
    </row>
    <row r="90" spans="2:5" x14ac:dyDescent="0.35">
      <c r="B90" s="11"/>
      <c r="E90" s="44"/>
    </row>
    <row r="91" spans="2:5" x14ac:dyDescent="0.35">
      <c r="B91" s="11"/>
      <c r="E91" s="44"/>
    </row>
    <row r="92" spans="2:5" x14ac:dyDescent="0.35">
      <c r="B92" s="11"/>
      <c r="E92" s="44"/>
    </row>
    <row r="93" spans="2:5" x14ac:dyDescent="0.35">
      <c r="B93" s="11"/>
      <c r="E93" s="44"/>
    </row>
    <row r="94" spans="2:5" x14ac:dyDescent="0.35">
      <c r="B94" s="11"/>
      <c r="E94" s="44"/>
    </row>
    <row r="95" spans="2:5" x14ac:dyDescent="0.35">
      <c r="B95" s="11"/>
    </row>
    <row r="96" spans="2:5" x14ac:dyDescent="0.35">
      <c r="B96" s="11"/>
    </row>
    <row r="97" spans="2:2" x14ac:dyDescent="0.35">
      <c r="B97" s="11"/>
    </row>
    <row r="98" spans="2:2" x14ac:dyDescent="0.35">
      <c r="B98" s="11"/>
    </row>
    <row r="99" spans="2:2" x14ac:dyDescent="0.35">
      <c r="B99" s="11"/>
    </row>
    <row r="100" spans="2:2" x14ac:dyDescent="0.35">
      <c r="B100" s="11"/>
    </row>
    <row r="101" spans="2:2" x14ac:dyDescent="0.35">
      <c r="B101" s="11"/>
    </row>
    <row r="102" spans="2:2" x14ac:dyDescent="0.35">
      <c r="B102" s="11"/>
    </row>
    <row r="103" spans="2:2" x14ac:dyDescent="0.35">
      <c r="B103" s="11"/>
    </row>
    <row r="104" spans="2:2" x14ac:dyDescent="0.35">
      <c r="B104" s="11"/>
    </row>
    <row r="105" spans="2:2" x14ac:dyDescent="0.35">
      <c r="B105" s="11"/>
    </row>
    <row r="106" spans="2:2" x14ac:dyDescent="0.35">
      <c r="B106" s="11"/>
    </row>
    <row r="107" spans="2:2" x14ac:dyDescent="0.35">
      <c r="B107" s="11"/>
    </row>
    <row r="108" spans="2:2" x14ac:dyDescent="0.35">
      <c r="B108" s="11"/>
    </row>
    <row r="109" spans="2:2" x14ac:dyDescent="0.35">
      <c r="B109" s="11"/>
    </row>
    <row r="110" spans="2:2" x14ac:dyDescent="0.35">
      <c r="B110" s="11"/>
    </row>
    <row r="111" spans="2:2" x14ac:dyDescent="0.35">
      <c r="B111" s="11"/>
    </row>
    <row r="112" spans="2:2" x14ac:dyDescent="0.35">
      <c r="B112" s="11"/>
    </row>
    <row r="113" spans="2:2" x14ac:dyDescent="0.35">
      <c r="B113" s="11"/>
    </row>
    <row r="114" spans="2:2" x14ac:dyDescent="0.35">
      <c r="B114" s="11"/>
    </row>
    <row r="115" spans="2:2" x14ac:dyDescent="0.35">
      <c r="B115" s="11"/>
    </row>
    <row r="116" spans="2:2" x14ac:dyDescent="0.35">
      <c r="B116" s="11"/>
    </row>
    <row r="117" spans="2:2" x14ac:dyDescent="0.35">
      <c r="B117" s="11"/>
    </row>
    <row r="118" spans="2:2" x14ac:dyDescent="0.35">
      <c r="B118" s="11"/>
    </row>
    <row r="119" spans="2:2" x14ac:dyDescent="0.35">
      <c r="B119" s="11"/>
    </row>
    <row r="120" spans="2:2" x14ac:dyDescent="0.35">
      <c r="B120" s="11"/>
    </row>
    <row r="121" spans="2:2" x14ac:dyDescent="0.35">
      <c r="B121" s="11"/>
    </row>
    <row r="122" spans="2:2" x14ac:dyDescent="0.35">
      <c r="B122" s="11"/>
    </row>
    <row r="123" spans="2:2" x14ac:dyDescent="0.35">
      <c r="B123" s="11"/>
    </row>
    <row r="124" spans="2:2" x14ac:dyDescent="0.35">
      <c r="B124" s="11"/>
    </row>
    <row r="125" spans="2:2" x14ac:dyDescent="0.35">
      <c r="B125" s="11"/>
    </row>
    <row r="126" spans="2:2" x14ac:dyDescent="0.35">
      <c r="B126" s="11"/>
    </row>
    <row r="127" spans="2:2" x14ac:dyDescent="0.35">
      <c r="B127" s="11"/>
    </row>
    <row r="128" spans="2:2" x14ac:dyDescent="0.35">
      <c r="B128" s="11"/>
    </row>
    <row r="129" spans="2:2" x14ac:dyDescent="0.35">
      <c r="B129" s="11"/>
    </row>
    <row r="130" spans="2:2" x14ac:dyDescent="0.35">
      <c r="B130" s="11"/>
    </row>
    <row r="131" spans="2:2" x14ac:dyDescent="0.35">
      <c r="B131" s="11"/>
    </row>
    <row r="132" spans="2:2" x14ac:dyDescent="0.35">
      <c r="B132" s="11"/>
    </row>
    <row r="133" spans="2:2" x14ac:dyDescent="0.35">
      <c r="B133" s="11"/>
    </row>
    <row r="134" spans="2:2" x14ac:dyDescent="0.35">
      <c r="B134" s="11"/>
    </row>
    <row r="135" spans="2:2" x14ac:dyDescent="0.35">
      <c r="B135" s="11"/>
    </row>
    <row r="136" spans="2:2" x14ac:dyDescent="0.35">
      <c r="B136" s="11"/>
    </row>
    <row r="137" spans="2:2" x14ac:dyDescent="0.35">
      <c r="B137" s="11"/>
    </row>
    <row r="138" spans="2:2" x14ac:dyDescent="0.35">
      <c r="B138" s="11"/>
    </row>
    <row r="139" spans="2:2" x14ac:dyDescent="0.35">
      <c r="B139" s="11"/>
    </row>
    <row r="140" spans="2:2" x14ac:dyDescent="0.35">
      <c r="B140" s="11"/>
    </row>
    <row r="141" spans="2:2" x14ac:dyDescent="0.35">
      <c r="B141" s="11"/>
    </row>
    <row r="142" spans="2:2" x14ac:dyDescent="0.35">
      <c r="B142" s="11"/>
    </row>
    <row r="143" spans="2:2" x14ac:dyDescent="0.35">
      <c r="B143" s="11"/>
    </row>
    <row r="144" spans="2:2" x14ac:dyDescent="0.35">
      <c r="B144" s="11"/>
    </row>
    <row r="145" spans="2:2" x14ac:dyDescent="0.35">
      <c r="B145" s="11"/>
    </row>
    <row r="146" spans="2:2" x14ac:dyDescent="0.35">
      <c r="B146" s="11"/>
    </row>
    <row r="147" spans="2:2" x14ac:dyDescent="0.35">
      <c r="B147" s="11"/>
    </row>
    <row r="148" spans="2:2" x14ac:dyDescent="0.35">
      <c r="B148" s="11"/>
    </row>
    <row r="149" spans="2:2" x14ac:dyDescent="0.35">
      <c r="B149" s="11"/>
    </row>
    <row r="150" spans="2:2" x14ac:dyDescent="0.35">
      <c r="B150" s="11"/>
    </row>
    <row r="151" spans="2:2" x14ac:dyDescent="0.35">
      <c r="B151" s="11"/>
    </row>
    <row r="152" spans="2:2" x14ac:dyDescent="0.35">
      <c r="B152" s="11"/>
    </row>
    <row r="153" spans="2:2" x14ac:dyDescent="0.35">
      <c r="B153" s="11"/>
    </row>
    <row r="154" spans="2:2" x14ac:dyDescent="0.35">
      <c r="B154" s="11"/>
    </row>
    <row r="155" spans="2:2" x14ac:dyDescent="0.35">
      <c r="B155" s="11"/>
    </row>
    <row r="156" spans="2:2" x14ac:dyDescent="0.35">
      <c r="B156" s="11"/>
    </row>
    <row r="157" spans="2:2" x14ac:dyDescent="0.35">
      <c r="B157" s="11"/>
    </row>
    <row r="158" spans="2:2" x14ac:dyDescent="0.35">
      <c r="B158" s="11"/>
    </row>
    <row r="159" spans="2:2" x14ac:dyDescent="0.35">
      <c r="B159" s="11"/>
    </row>
    <row r="160" spans="2:2" x14ac:dyDescent="0.35">
      <c r="B160" s="11"/>
    </row>
    <row r="161" spans="2:2" x14ac:dyDescent="0.35">
      <c r="B161" s="11"/>
    </row>
    <row r="162" spans="2:2" x14ac:dyDescent="0.35">
      <c r="B162" s="11"/>
    </row>
    <row r="163" spans="2:2" x14ac:dyDescent="0.35">
      <c r="B163" s="11"/>
    </row>
    <row r="164" spans="2:2" x14ac:dyDescent="0.35">
      <c r="B164" s="11"/>
    </row>
    <row r="165" spans="2:2" x14ac:dyDescent="0.35">
      <c r="B165" s="11"/>
    </row>
    <row r="166" spans="2:2" x14ac:dyDescent="0.35">
      <c r="B166" s="11"/>
    </row>
    <row r="167" spans="2:2" x14ac:dyDescent="0.35">
      <c r="B167" s="11"/>
    </row>
    <row r="168" spans="2:2" x14ac:dyDescent="0.35">
      <c r="B168" s="11"/>
    </row>
    <row r="169" spans="2:2" x14ac:dyDescent="0.35">
      <c r="B169" s="11"/>
    </row>
    <row r="170" spans="2:2" x14ac:dyDescent="0.35">
      <c r="B170" s="11"/>
    </row>
    <row r="171" spans="2:2" x14ac:dyDescent="0.35">
      <c r="B171" s="11"/>
    </row>
    <row r="172" spans="2:2" x14ac:dyDescent="0.35">
      <c r="B172" s="11"/>
    </row>
    <row r="173" spans="2:2" x14ac:dyDescent="0.35">
      <c r="B173" s="11"/>
    </row>
    <row r="174" spans="2:2" x14ac:dyDescent="0.35">
      <c r="B174" s="11"/>
    </row>
    <row r="175" spans="2:2" x14ac:dyDescent="0.35">
      <c r="B175" s="11"/>
    </row>
    <row r="176" spans="2:2" x14ac:dyDescent="0.35">
      <c r="B176" s="11"/>
    </row>
    <row r="177" spans="2:2" x14ac:dyDescent="0.35">
      <c r="B177" s="11"/>
    </row>
    <row r="178" spans="2:2" x14ac:dyDescent="0.35">
      <c r="B178" s="11"/>
    </row>
    <row r="179" spans="2:2" x14ac:dyDescent="0.35">
      <c r="B179" s="11"/>
    </row>
    <row r="180" spans="2:2" x14ac:dyDescent="0.35">
      <c r="B180" s="11"/>
    </row>
    <row r="181" spans="2:2" x14ac:dyDescent="0.35">
      <c r="B181" s="11"/>
    </row>
    <row r="182" spans="2:2" x14ac:dyDescent="0.35">
      <c r="B182" s="11"/>
    </row>
    <row r="183" spans="2:2" x14ac:dyDescent="0.35">
      <c r="B183" s="11"/>
    </row>
    <row r="184" spans="2:2" x14ac:dyDescent="0.35">
      <c r="B184" s="11"/>
    </row>
    <row r="185" spans="2:2" x14ac:dyDescent="0.35">
      <c r="B185" s="11"/>
    </row>
    <row r="186" spans="2:2" x14ac:dyDescent="0.35">
      <c r="B186" s="11"/>
    </row>
    <row r="187" spans="2:2" x14ac:dyDescent="0.35">
      <c r="B187" s="11"/>
    </row>
    <row r="188" spans="2:2" x14ac:dyDescent="0.35">
      <c r="B188" s="11"/>
    </row>
    <row r="189" spans="2:2" x14ac:dyDescent="0.35">
      <c r="B189" s="11"/>
    </row>
    <row r="190" spans="2:2" x14ac:dyDescent="0.35">
      <c r="B190" s="11"/>
    </row>
    <row r="191" spans="2:2" x14ac:dyDescent="0.35">
      <c r="B191" s="11"/>
    </row>
    <row r="192" spans="2:2" x14ac:dyDescent="0.35">
      <c r="B192" s="11"/>
    </row>
    <row r="193" spans="2:2" x14ac:dyDescent="0.35">
      <c r="B193" s="11"/>
    </row>
    <row r="194" spans="2:2" x14ac:dyDescent="0.35">
      <c r="B194" s="11"/>
    </row>
    <row r="195" spans="2:2" x14ac:dyDescent="0.35">
      <c r="B195" s="11"/>
    </row>
    <row r="196" spans="2:2" x14ac:dyDescent="0.35">
      <c r="B196" s="11"/>
    </row>
    <row r="197" spans="2:2" x14ac:dyDescent="0.35">
      <c r="B197" s="11"/>
    </row>
    <row r="198" spans="2:2" x14ac:dyDescent="0.35">
      <c r="B198" s="11"/>
    </row>
    <row r="199" spans="2:2" x14ac:dyDescent="0.35">
      <c r="B199" s="11"/>
    </row>
    <row r="200" spans="2:2" x14ac:dyDescent="0.35">
      <c r="B200" s="11"/>
    </row>
    <row r="201" spans="2:2" x14ac:dyDescent="0.35">
      <c r="B201" s="11"/>
    </row>
    <row r="202" spans="2:2" x14ac:dyDescent="0.35">
      <c r="B202" s="11"/>
    </row>
    <row r="203" spans="2:2" x14ac:dyDescent="0.35">
      <c r="B203" s="11"/>
    </row>
    <row r="204" spans="2:2" x14ac:dyDescent="0.35">
      <c r="B204" s="11"/>
    </row>
    <row r="205" spans="2:2" x14ac:dyDescent="0.35">
      <c r="B205" s="11"/>
    </row>
    <row r="206" spans="2:2" x14ac:dyDescent="0.35">
      <c r="B206" s="11"/>
    </row>
    <row r="207" spans="2:2" x14ac:dyDescent="0.35">
      <c r="B207" s="11"/>
    </row>
    <row r="208" spans="2:2" x14ac:dyDescent="0.35">
      <c r="B208" s="11"/>
    </row>
    <row r="209" spans="2:2" x14ac:dyDescent="0.35">
      <c r="B209" s="11"/>
    </row>
    <row r="210" spans="2:2" x14ac:dyDescent="0.35">
      <c r="B210" s="11"/>
    </row>
    <row r="211" spans="2:2" x14ac:dyDescent="0.35">
      <c r="B211" s="11"/>
    </row>
    <row r="212" spans="2:2" x14ac:dyDescent="0.35">
      <c r="B212" s="11"/>
    </row>
    <row r="213" spans="2:2" x14ac:dyDescent="0.35">
      <c r="B213" s="11"/>
    </row>
    <row r="214" spans="2:2" x14ac:dyDescent="0.35">
      <c r="B214" s="11"/>
    </row>
    <row r="215" spans="2:2" x14ac:dyDescent="0.35">
      <c r="B215" s="11"/>
    </row>
    <row r="216" spans="2:2" x14ac:dyDescent="0.35">
      <c r="B216" s="11"/>
    </row>
    <row r="217" spans="2:2" x14ac:dyDescent="0.35">
      <c r="B217" s="11"/>
    </row>
    <row r="218" spans="2:2" x14ac:dyDescent="0.35">
      <c r="B218" s="11"/>
    </row>
    <row r="219" spans="2:2" x14ac:dyDescent="0.35">
      <c r="B219" s="11"/>
    </row>
    <row r="220" spans="2:2" x14ac:dyDescent="0.35">
      <c r="B220" s="11"/>
    </row>
    <row r="221" spans="2:2" x14ac:dyDescent="0.35">
      <c r="B221" s="11"/>
    </row>
    <row r="222" spans="2:2" x14ac:dyDescent="0.35">
      <c r="B222" s="11"/>
    </row>
    <row r="223" spans="2:2" x14ac:dyDescent="0.35">
      <c r="B223" s="11"/>
    </row>
    <row r="224" spans="2:2" x14ac:dyDescent="0.35">
      <c r="B224" s="11"/>
    </row>
    <row r="225" spans="2:2" x14ac:dyDescent="0.35">
      <c r="B225" s="11"/>
    </row>
    <row r="226" spans="2:2" x14ac:dyDescent="0.35">
      <c r="B226" s="11"/>
    </row>
    <row r="227" spans="2:2" x14ac:dyDescent="0.35">
      <c r="B227" s="11"/>
    </row>
    <row r="228" spans="2:2" x14ac:dyDescent="0.35">
      <c r="B228" s="11"/>
    </row>
    <row r="229" spans="2:2" x14ac:dyDescent="0.35">
      <c r="B229" s="11"/>
    </row>
    <row r="230" spans="2:2" x14ac:dyDescent="0.35">
      <c r="B230" s="11"/>
    </row>
    <row r="231" spans="2:2" x14ac:dyDescent="0.35">
      <c r="B231" s="11"/>
    </row>
    <row r="232" spans="2:2" x14ac:dyDescent="0.35">
      <c r="B232" s="11"/>
    </row>
    <row r="233" spans="2:2" x14ac:dyDescent="0.35">
      <c r="B233" s="11"/>
    </row>
    <row r="234" spans="2:2" x14ac:dyDescent="0.35">
      <c r="B234" s="11"/>
    </row>
    <row r="235" spans="2:2" x14ac:dyDescent="0.35">
      <c r="B235" s="11"/>
    </row>
    <row r="236" spans="2:2" x14ac:dyDescent="0.35">
      <c r="B236" s="11"/>
    </row>
    <row r="237" spans="2:2" x14ac:dyDescent="0.35">
      <c r="B237" s="11"/>
    </row>
    <row r="238" spans="2:2" x14ac:dyDescent="0.35">
      <c r="B238" s="11"/>
    </row>
    <row r="239" spans="2:2" x14ac:dyDescent="0.35">
      <c r="B239" s="11"/>
    </row>
    <row r="240" spans="2:2" x14ac:dyDescent="0.35">
      <c r="B240" s="11"/>
    </row>
    <row r="241" spans="2:2" x14ac:dyDescent="0.35">
      <c r="B241" s="11"/>
    </row>
    <row r="242" spans="2:2" x14ac:dyDescent="0.35">
      <c r="B242" s="11"/>
    </row>
    <row r="243" spans="2:2" x14ac:dyDescent="0.35">
      <c r="B243" s="11"/>
    </row>
    <row r="244" spans="2:2" x14ac:dyDescent="0.35">
      <c r="B244" s="11"/>
    </row>
    <row r="245" spans="2:2" x14ac:dyDescent="0.35">
      <c r="B245" s="11"/>
    </row>
    <row r="246" spans="2:2" x14ac:dyDescent="0.35">
      <c r="B246" s="11"/>
    </row>
    <row r="247" spans="2:2" x14ac:dyDescent="0.35">
      <c r="B247" s="11"/>
    </row>
    <row r="248" spans="2:2" x14ac:dyDescent="0.35">
      <c r="B248" s="11"/>
    </row>
    <row r="249" spans="2:2" x14ac:dyDescent="0.35">
      <c r="B249" s="11"/>
    </row>
    <row r="250" spans="2:2" x14ac:dyDescent="0.35">
      <c r="B250" s="11"/>
    </row>
    <row r="251" spans="2:2" x14ac:dyDescent="0.35">
      <c r="B251" s="11"/>
    </row>
    <row r="252" spans="2:2" x14ac:dyDescent="0.35">
      <c r="B252" s="11"/>
    </row>
    <row r="253" spans="2:2" x14ac:dyDescent="0.35">
      <c r="B253" s="11"/>
    </row>
    <row r="254" spans="2:2" x14ac:dyDescent="0.35">
      <c r="B254" s="11"/>
    </row>
    <row r="255" spans="2:2" x14ac:dyDescent="0.35">
      <c r="B255" s="11"/>
    </row>
    <row r="256" spans="2:2" x14ac:dyDescent="0.35">
      <c r="B256" s="11"/>
    </row>
    <row r="257" spans="2:2" x14ac:dyDescent="0.35">
      <c r="B257" s="11"/>
    </row>
    <row r="258" spans="2:2" x14ac:dyDescent="0.35">
      <c r="B258" s="11"/>
    </row>
    <row r="259" spans="2:2" x14ac:dyDescent="0.35">
      <c r="B259" s="11"/>
    </row>
    <row r="260" spans="2:2" x14ac:dyDescent="0.35">
      <c r="B260" s="11"/>
    </row>
    <row r="261" spans="2:2" x14ac:dyDescent="0.35">
      <c r="B261" s="11"/>
    </row>
    <row r="262" spans="2:2" x14ac:dyDescent="0.35">
      <c r="B262" s="11"/>
    </row>
    <row r="263" spans="2:2" x14ac:dyDescent="0.35">
      <c r="B263" s="11"/>
    </row>
    <row r="264" spans="2:2" x14ac:dyDescent="0.35">
      <c r="B264" s="11"/>
    </row>
    <row r="265" spans="2:2" x14ac:dyDescent="0.35">
      <c r="B265" s="11"/>
    </row>
    <row r="266" spans="2:2" x14ac:dyDescent="0.35">
      <c r="B266" s="11"/>
    </row>
    <row r="267" spans="2:2" x14ac:dyDescent="0.35">
      <c r="B267" s="11"/>
    </row>
    <row r="268" spans="2:2" x14ac:dyDescent="0.35">
      <c r="B268" s="11"/>
    </row>
    <row r="269" spans="2:2" x14ac:dyDescent="0.35">
      <c r="B269" s="11"/>
    </row>
    <row r="270" spans="2:2" x14ac:dyDescent="0.35">
      <c r="B270" s="11"/>
    </row>
    <row r="271" spans="2:2" x14ac:dyDescent="0.35">
      <c r="B271" s="11"/>
    </row>
    <row r="272" spans="2:2" x14ac:dyDescent="0.35">
      <c r="B272" s="11"/>
    </row>
    <row r="273" spans="2:2" x14ac:dyDescent="0.35">
      <c r="B273" s="11"/>
    </row>
    <row r="274" spans="2:2" x14ac:dyDescent="0.35">
      <c r="B274" s="11"/>
    </row>
    <row r="275" spans="2:2" x14ac:dyDescent="0.35">
      <c r="B275" s="11"/>
    </row>
    <row r="276" spans="2:2" x14ac:dyDescent="0.35">
      <c r="B276" s="11"/>
    </row>
    <row r="277" spans="2:2" x14ac:dyDescent="0.35">
      <c r="B277" s="11"/>
    </row>
    <row r="278" spans="2:2" x14ac:dyDescent="0.35">
      <c r="B278" s="11"/>
    </row>
    <row r="279" spans="2:2" x14ac:dyDescent="0.35">
      <c r="B279" s="11"/>
    </row>
    <row r="280" spans="2:2" x14ac:dyDescent="0.35">
      <c r="B280" s="11"/>
    </row>
    <row r="281" spans="2:2" x14ac:dyDescent="0.35">
      <c r="B281" s="11"/>
    </row>
    <row r="282" spans="2:2" x14ac:dyDescent="0.35">
      <c r="B282" s="11"/>
    </row>
    <row r="283" spans="2:2" x14ac:dyDescent="0.35">
      <c r="B283" s="11"/>
    </row>
    <row r="284" spans="2:2" x14ac:dyDescent="0.35">
      <c r="B284" s="11"/>
    </row>
    <row r="285" spans="2:2" x14ac:dyDescent="0.35">
      <c r="B285" s="11"/>
    </row>
    <row r="286" spans="2:2" x14ac:dyDescent="0.35">
      <c r="B286" s="11"/>
    </row>
    <row r="287" spans="2:2" x14ac:dyDescent="0.35">
      <c r="B287" s="11"/>
    </row>
    <row r="288" spans="2:2" x14ac:dyDescent="0.35">
      <c r="B288" s="11"/>
    </row>
    <row r="289" spans="2:2" x14ac:dyDescent="0.35">
      <c r="B289" s="11"/>
    </row>
    <row r="290" spans="2:2" x14ac:dyDescent="0.35">
      <c r="B290" s="11"/>
    </row>
    <row r="291" spans="2:2" x14ac:dyDescent="0.35">
      <c r="B291" s="11"/>
    </row>
    <row r="292" spans="2:2" x14ac:dyDescent="0.35">
      <c r="B292" s="11"/>
    </row>
    <row r="293" spans="2:2" x14ac:dyDescent="0.35">
      <c r="B293" s="11"/>
    </row>
    <row r="294" spans="2:2" x14ac:dyDescent="0.35">
      <c r="B294" s="11"/>
    </row>
    <row r="295" spans="2:2" x14ac:dyDescent="0.35">
      <c r="B295" s="11"/>
    </row>
    <row r="296" spans="2:2" x14ac:dyDescent="0.35">
      <c r="B296" s="11"/>
    </row>
    <row r="297" spans="2:2" x14ac:dyDescent="0.35">
      <c r="B297" s="11"/>
    </row>
    <row r="298" spans="2:2" x14ac:dyDescent="0.35">
      <c r="B298" s="11"/>
    </row>
    <row r="299" spans="2:2" x14ac:dyDescent="0.35">
      <c r="B299" s="11"/>
    </row>
    <row r="300" spans="2:2" x14ac:dyDescent="0.35">
      <c r="B300" s="11"/>
    </row>
    <row r="301" spans="2:2" x14ac:dyDescent="0.35">
      <c r="B301" s="11"/>
    </row>
    <row r="302" spans="2:2" x14ac:dyDescent="0.35">
      <c r="B302" s="11"/>
    </row>
    <row r="303" spans="2:2" x14ac:dyDescent="0.35">
      <c r="B303" s="11"/>
    </row>
    <row r="304" spans="2:2" x14ac:dyDescent="0.35">
      <c r="B304" s="11"/>
    </row>
    <row r="305" spans="2:2" x14ac:dyDescent="0.35">
      <c r="B305" s="11"/>
    </row>
    <row r="306" spans="2:2" x14ac:dyDescent="0.35">
      <c r="B306" s="11"/>
    </row>
    <row r="307" spans="2:2" x14ac:dyDescent="0.35">
      <c r="B307" s="11"/>
    </row>
    <row r="308" spans="2:2" x14ac:dyDescent="0.35">
      <c r="B308" s="11"/>
    </row>
    <row r="309" spans="2:2" x14ac:dyDescent="0.35">
      <c r="B309" s="11"/>
    </row>
    <row r="310" spans="2:2" x14ac:dyDescent="0.35">
      <c r="B310" s="11"/>
    </row>
    <row r="311" spans="2:2" x14ac:dyDescent="0.35">
      <c r="B311" s="11"/>
    </row>
    <row r="312" spans="2:2" x14ac:dyDescent="0.35">
      <c r="B312" s="11"/>
    </row>
    <row r="313" spans="2:2" x14ac:dyDescent="0.35">
      <c r="B313" s="11"/>
    </row>
    <row r="314" spans="2:2" x14ac:dyDescent="0.35">
      <c r="B314" s="11"/>
    </row>
    <row r="315" spans="2:2" x14ac:dyDescent="0.35">
      <c r="B315" s="11"/>
    </row>
    <row r="316" spans="2:2" x14ac:dyDescent="0.35">
      <c r="B316" s="11"/>
    </row>
    <row r="317" spans="2:2" x14ac:dyDescent="0.35">
      <c r="B317" s="11"/>
    </row>
    <row r="318" spans="2:2" x14ac:dyDescent="0.35">
      <c r="B318" s="11"/>
    </row>
    <row r="319" spans="2:2" x14ac:dyDescent="0.35">
      <c r="B319" s="11"/>
    </row>
    <row r="320" spans="2:2" x14ac:dyDescent="0.35">
      <c r="B320" s="11"/>
    </row>
    <row r="321" spans="2:2" x14ac:dyDescent="0.35">
      <c r="B321" s="11"/>
    </row>
    <row r="322" spans="2:2" x14ac:dyDescent="0.35">
      <c r="B322" s="11"/>
    </row>
    <row r="323" spans="2:2" x14ac:dyDescent="0.35">
      <c r="B323" s="11"/>
    </row>
    <row r="324" spans="2:2" x14ac:dyDescent="0.35">
      <c r="B324" s="11"/>
    </row>
    <row r="325" spans="2:2" x14ac:dyDescent="0.35">
      <c r="B325" s="11"/>
    </row>
    <row r="326" spans="2:2" x14ac:dyDescent="0.35">
      <c r="B326" s="11"/>
    </row>
    <row r="327" spans="2:2" x14ac:dyDescent="0.35">
      <c r="B327" s="11"/>
    </row>
    <row r="328" spans="2:2" x14ac:dyDescent="0.35">
      <c r="B328" s="11"/>
    </row>
    <row r="329" spans="2:2" x14ac:dyDescent="0.35">
      <c r="B329" s="11"/>
    </row>
    <row r="330" spans="2:2" x14ac:dyDescent="0.35">
      <c r="B330" s="11"/>
    </row>
    <row r="331" spans="2:2" x14ac:dyDescent="0.35">
      <c r="B331" s="11"/>
    </row>
    <row r="332" spans="2:2" x14ac:dyDescent="0.35">
      <c r="B332" s="11"/>
    </row>
    <row r="333" spans="2:2" x14ac:dyDescent="0.35">
      <c r="B333" s="11"/>
    </row>
    <row r="334" spans="2:2" x14ac:dyDescent="0.35">
      <c r="B334" s="11"/>
    </row>
    <row r="335" spans="2:2" x14ac:dyDescent="0.35">
      <c r="B335" s="11"/>
    </row>
    <row r="336" spans="2:2" x14ac:dyDescent="0.35">
      <c r="B336" s="11"/>
    </row>
    <row r="337" spans="2:2" x14ac:dyDescent="0.35">
      <c r="B337" s="11"/>
    </row>
    <row r="338" spans="2:2" x14ac:dyDescent="0.35">
      <c r="B338" s="11"/>
    </row>
    <row r="339" spans="2:2" x14ac:dyDescent="0.35">
      <c r="B339" s="11"/>
    </row>
    <row r="340" spans="2:2" x14ac:dyDescent="0.35">
      <c r="B340" s="11"/>
    </row>
    <row r="341" spans="2:2" x14ac:dyDescent="0.35">
      <c r="B341" s="11"/>
    </row>
    <row r="342" spans="2:2" x14ac:dyDescent="0.35">
      <c r="B342" s="11"/>
    </row>
    <row r="343" spans="2:2" x14ac:dyDescent="0.35">
      <c r="B343" s="11"/>
    </row>
    <row r="344" spans="2:2" x14ac:dyDescent="0.35">
      <c r="B344" s="11"/>
    </row>
    <row r="345" spans="2:2" x14ac:dyDescent="0.35">
      <c r="B345" s="11"/>
    </row>
    <row r="346" spans="2:2" x14ac:dyDescent="0.35">
      <c r="B346" s="11"/>
    </row>
    <row r="347" spans="2:2" x14ac:dyDescent="0.35">
      <c r="B347" s="11"/>
    </row>
    <row r="348" spans="2:2" x14ac:dyDescent="0.35">
      <c r="B348" s="11"/>
    </row>
    <row r="349" spans="2:2" x14ac:dyDescent="0.35">
      <c r="B349" s="11"/>
    </row>
    <row r="350" spans="2:2" x14ac:dyDescent="0.35">
      <c r="B350" s="11"/>
    </row>
    <row r="351" spans="2:2" x14ac:dyDescent="0.35">
      <c r="B351" s="11"/>
    </row>
    <row r="352" spans="2:2" x14ac:dyDescent="0.35">
      <c r="B352" s="11"/>
    </row>
    <row r="353" spans="2:2" x14ac:dyDescent="0.35">
      <c r="B353" s="11"/>
    </row>
    <row r="354" spans="2:2" x14ac:dyDescent="0.35">
      <c r="B354" s="11"/>
    </row>
    <row r="355" spans="2:2" x14ac:dyDescent="0.35">
      <c r="B355" s="11"/>
    </row>
    <row r="356" spans="2:2" x14ac:dyDescent="0.35">
      <c r="B356" s="11"/>
    </row>
    <row r="357" spans="2:2" x14ac:dyDescent="0.35">
      <c r="B357" s="11"/>
    </row>
    <row r="358" spans="2:2" x14ac:dyDescent="0.35">
      <c r="B358" s="11"/>
    </row>
    <row r="359" spans="2:2" x14ac:dyDescent="0.35">
      <c r="B359" s="11"/>
    </row>
    <row r="360" spans="2:2" x14ac:dyDescent="0.35">
      <c r="B360" s="11"/>
    </row>
    <row r="361" spans="2:2" x14ac:dyDescent="0.35">
      <c r="B361" s="11"/>
    </row>
    <row r="362" spans="2:2" x14ac:dyDescent="0.35">
      <c r="B362" s="11"/>
    </row>
    <row r="363" spans="2:2" x14ac:dyDescent="0.35">
      <c r="B363" s="11"/>
    </row>
    <row r="364" spans="2:2" x14ac:dyDescent="0.35">
      <c r="B364" s="11"/>
    </row>
    <row r="365" spans="2:2" x14ac:dyDescent="0.35">
      <c r="B365" s="11"/>
    </row>
    <row r="366" spans="2:2" x14ac:dyDescent="0.35">
      <c r="B366" s="11"/>
    </row>
    <row r="367" spans="2:2" x14ac:dyDescent="0.35">
      <c r="B367" s="11"/>
    </row>
    <row r="368" spans="2:2" x14ac:dyDescent="0.35">
      <c r="B368" s="11"/>
    </row>
    <row r="369" spans="2:2" x14ac:dyDescent="0.35">
      <c r="B369" s="11"/>
    </row>
    <row r="370" spans="2:2" x14ac:dyDescent="0.35">
      <c r="B370" s="11"/>
    </row>
    <row r="371" spans="2:2" x14ac:dyDescent="0.35">
      <c r="B371" s="11"/>
    </row>
    <row r="372" spans="2:2" x14ac:dyDescent="0.35">
      <c r="B372" s="11"/>
    </row>
    <row r="373" spans="2:2" x14ac:dyDescent="0.35">
      <c r="B373" s="11"/>
    </row>
    <row r="374" spans="2:2" x14ac:dyDescent="0.35">
      <c r="B374" s="11"/>
    </row>
    <row r="375" spans="2:2" x14ac:dyDescent="0.35">
      <c r="B375" s="11"/>
    </row>
    <row r="376" spans="2:2" x14ac:dyDescent="0.35">
      <c r="B376" s="11"/>
    </row>
    <row r="377" spans="2:2" x14ac:dyDescent="0.35">
      <c r="B377" s="11"/>
    </row>
    <row r="378" spans="2:2" x14ac:dyDescent="0.35">
      <c r="B378" s="11"/>
    </row>
    <row r="379" spans="2:2" x14ac:dyDescent="0.35">
      <c r="B379" s="11"/>
    </row>
    <row r="380" spans="2:2" x14ac:dyDescent="0.35">
      <c r="B380" s="11"/>
    </row>
    <row r="381" spans="2:2" x14ac:dyDescent="0.35">
      <c r="B381" s="11"/>
    </row>
    <row r="382" spans="2:2" x14ac:dyDescent="0.35">
      <c r="B382" s="11"/>
    </row>
    <row r="383" spans="2:2" x14ac:dyDescent="0.35">
      <c r="B383" s="11"/>
    </row>
    <row r="384" spans="2:2" x14ac:dyDescent="0.35">
      <c r="B384" s="11"/>
    </row>
    <row r="385" spans="2:2" x14ac:dyDescent="0.35">
      <c r="B385" s="11"/>
    </row>
    <row r="386" spans="2:2" x14ac:dyDescent="0.35">
      <c r="B386" s="11"/>
    </row>
    <row r="387" spans="2:2" x14ac:dyDescent="0.35">
      <c r="B387" s="11"/>
    </row>
    <row r="388" spans="2:2" x14ac:dyDescent="0.35">
      <c r="B388" s="11"/>
    </row>
    <row r="389" spans="2:2" x14ac:dyDescent="0.35">
      <c r="B389" s="11"/>
    </row>
    <row r="390" spans="2:2" x14ac:dyDescent="0.35">
      <c r="B390" s="11"/>
    </row>
    <row r="391" spans="2:2" x14ac:dyDescent="0.35">
      <c r="B391" s="11"/>
    </row>
    <row r="392" spans="2:2" x14ac:dyDescent="0.35">
      <c r="B392" s="11"/>
    </row>
    <row r="393" spans="2:2" x14ac:dyDescent="0.35">
      <c r="B393" s="11"/>
    </row>
    <row r="394" spans="2:2" x14ac:dyDescent="0.35">
      <c r="B394" s="11"/>
    </row>
    <row r="395" spans="2:2" x14ac:dyDescent="0.35">
      <c r="B395" s="11"/>
    </row>
    <row r="396" spans="2:2" x14ac:dyDescent="0.35">
      <c r="B396" s="11"/>
    </row>
    <row r="397" spans="2:2" x14ac:dyDescent="0.35">
      <c r="B397" s="11"/>
    </row>
    <row r="398" spans="2:2" x14ac:dyDescent="0.35">
      <c r="B398" s="11"/>
    </row>
    <row r="399" spans="2:2" x14ac:dyDescent="0.35">
      <c r="B399" s="11"/>
    </row>
    <row r="400" spans="2:2" x14ac:dyDescent="0.35">
      <c r="B400" s="11"/>
    </row>
    <row r="401" spans="2:2" x14ac:dyDescent="0.35">
      <c r="B401" s="11"/>
    </row>
    <row r="402" spans="2:2" x14ac:dyDescent="0.35">
      <c r="B402" s="11"/>
    </row>
    <row r="403" spans="2:2" x14ac:dyDescent="0.35">
      <c r="B403" s="11"/>
    </row>
    <row r="404" spans="2:2" x14ac:dyDescent="0.35">
      <c r="B404" s="11"/>
    </row>
    <row r="405" spans="2:2" x14ac:dyDescent="0.35">
      <c r="B405" s="11"/>
    </row>
    <row r="406" spans="2:2" x14ac:dyDescent="0.35">
      <c r="B406" s="11"/>
    </row>
    <row r="407" spans="2:2" x14ac:dyDescent="0.35">
      <c r="B407" s="11"/>
    </row>
    <row r="408" spans="2:2" x14ac:dyDescent="0.35">
      <c r="B408" s="11"/>
    </row>
    <row r="409" spans="2:2" x14ac:dyDescent="0.35">
      <c r="B409" s="11"/>
    </row>
    <row r="410" spans="2:2" x14ac:dyDescent="0.35">
      <c r="B410" s="11"/>
    </row>
    <row r="411" spans="2:2" x14ac:dyDescent="0.35">
      <c r="B411" s="11"/>
    </row>
    <row r="412" spans="2:2" x14ac:dyDescent="0.35">
      <c r="B412" s="11"/>
    </row>
    <row r="413" spans="2:2" x14ac:dyDescent="0.35">
      <c r="B413" s="11"/>
    </row>
    <row r="414" spans="2:2" x14ac:dyDescent="0.35">
      <c r="B414" s="11"/>
    </row>
    <row r="415" spans="2:2" x14ac:dyDescent="0.35">
      <c r="B415" s="11"/>
    </row>
    <row r="416" spans="2:2" x14ac:dyDescent="0.35">
      <c r="B416" s="11"/>
    </row>
    <row r="417" spans="2:2" x14ac:dyDescent="0.35">
      <c r="B417" s="11"/>
    </row>
    <row r="418" spans="2:2" x14ac:dyDescent="0.35">
      <c r="B418" s="11"/>
    </row>
    <row r="419" spans="2:2" x14ac:dyDescent="0.35">
      <c r="B419" s="11"/>
    </row>
    <row r="420" spans="2:2" x14ac:dyDescent="0.35">
      <c r="B420" s="11"/>
    </row>
    <row r="421" spans="2:2" x14ac:dyDescent="0.35">
      <c r="B421" s="11"/>
    </row>
    <row r="422" spans="2:2" x14ac:dyDescent="0.35">
      <c r="B422" s="11"/>
    </row>
    <row r="423" spans="2:2" x14ac:dyDescent="0.35">
      <c r="B423" s="11"/>
    </row>
    <row r="424" spans="2:2" x14ac:dyDescent="0.35">
      <c r="B424" s="11"/>
    </row>
    <row r="425" spans="2:2" x14ac:dyDescent="0.35">
      <c r="B425" s="11"/>
    </row>
    <row r="426" spans="2:2" x14ac:dyDescent="0.35">
      <c r="B426" s="11"/>
    </row>
    <row r="427" spans="2:2" x14ac:dyDescent="0.35">
      <c r="B427" s="11"/>
    </row>
    <row r="428" spans="2:2" x14ac:dyDescent="0.35">
      <c r="B428" s="11"/>
    </row>
    <row r="429" spans="2:2" x14ac:dyDescent="0.35">
      <c r="B429" s="11"/>
    </row>
    <row r="430" spans="2:2" x14ac:dyDescent="0.35">
      <c r="B430" s="11"/>
    </row>
    <row r="431" spans="2:2" x14ac:dyDescent="0.35">
      <c r="B431" s="11"/>
    </row>
    <row r="432" spans="2:2" x14ac:dyDescent="0.35">
      <c r="B432" s="11"/>
    </row>
    <row r="433" spans="2:2" x14ac:dyDescent="0.35">
      <c r="B433" s="11"/>
    </row>
    <row r="434" spans="2:2" x14ac:dyDescent="0.35">
      <c r="B434" s="11"/>
    </row>
    <row r="435" spans="2:2" x14ac:dyDescent="0.35">
      <c r="B435" s="11"/>
    </row>
    <row r="436" spans="2:2" x14ac:dyDescent="0.35">
      <c r="B436" s="11"/>
    </row>
    <row r="437" spans="2:2" x14ac:dyDescent="0.35">
      <c r="B437" s="11"/>
    </row>
    <row r="438" spans="2:2" x14ac:dyDescent="0.35">
      <c r="B438" s="11"/>
    </row>
    <row r="439" spans="2:2" x14ac:dyDescent="0.35">
      <c r="B439" s="11"/>
    </row>
    <row r="440" spans="2:2" x14ac:dyDescent="0.35">
      <c r="B440" s="11"/>
    </row>
    <row r="441" spans="2:2" x14ac:dyDescent="0.35">
      <c r="B441" s="11"/>
    </row>
    <row r="442" spans="2:2" x14ac:dyDescent="0.35">
      <c r="B442" s="11"/>
    </row>
    <row r="443" spans="2:2" x14ac:dyDescent="0.35">
      <c r="B443" s="11"/>
    </row>
    <row r="444" spans="2:2" x14ac:dyDescent="0.35">
      <c r="B444" s="11"/>
    </row>
    <row r="445" spans="2:2" x14ac:dyDescent="0.35">
      <c r="B445" s="11"/>
    </row>
    <row r="446" spans="2:2" x14ac:dyDescent="0.35">
      <c r="B446" s="11"/>
    </row>
    <row r="447" spans="2:2" x14ac:dyDescent="0.35">
      <c r="B447" s="11"/>
    </row>
    <row r="448" spans="2:2" x14ac:dyDescent="0.35">
      <c r="B448" s="11"/>
    </row>
    <row r="449" spans="2:2" x14ac:dyDescent="0.35">
      <c r="B449" s="11"/>
    </row>
    <row r="450" spans="2:2" x14ac:dyDescent="0.35">
      <c r="B450" s="11"/>
    </row>
    <row r="451" spans="2:2" x14ac:dyDescent="0.35">
      <c r="B451" s="11"/>
    </row>
    <row r="452" spans="2:2" x14ac:dyDescent="0.35">
      <c r="B452" s="11"/>
    </row>
    <row r="453" spans="2:2" x14ac:dyDescent="0.35">
      <c r="B453" s="11"/>
    </row>
    <row r="454" spans="2:2" x14ac:dyDescent="0.35">
      <c r="B454" s="11"/>
    </row>
    <row r="455" spans="2:2" x14ac:dyDescent="0.35">
      <c r="B455" s="11"/>
    </row>
    <row r="456" spans="2:2" x14ac:dyDescent="0.35">
      <c r="B456" s="11"/>
    </row>
    <row r="457" spans="2:2" x14ac:dyDescent="0.35">
      <c r="B457" s="11"/>
    </row>
    <row r="458" spans="2:2" x14ac:dyDescent="0.35">
      <c r="B458" s="11"/>
    </row>
    <row r="459" spans="2:2" x14ac:dyDescent="0.35">
      <c r="B459" s="11"/>
    </row>
    <row r="460" spans="2:2" x14ac:dyDescent="0.35">
      <c r="B460" s="11"/>
    </row>
    <row r="461" spans="2:2" x14ac:dyDescent="0.35">
      <c r="B461" s="11"/>
    </row>
    <row r="462" spans="2:2" x14ac:dyDescent="0.35">
      <c r="B462" s="11"/>
    </row>
    <row r="463" spans="2:2" x14ac:dyDescent="0.35">
      <c r="B463" s="11"/>
    </row>
    <row r="464" spans="2:2" x14ac:dyDescent="0.35">
      <c r="B464" s="11"/>
    </row>
    <row r="465" spans="2:2" x14ac:dyDescent="0.35">
      <c r="B465" s="11"/>
    </row>
    <row r="466" spans="2:2" x14ac:dyDescent="0.35">
      <c r="B466" s="11"/>
    </row>
    <row r="467" spans="2:2" x14ac:dyDescent="0.35">
      <c r="B467" s="11"/>
    </row>
    <row r="468" spans="2:2" x14ac:dyDescent="0.35">
      <c r="B468" s="11"/>
    </row>
    <row r="469" spans="2:2" x14ac:dyDescent="0.35">
      <c r="B469" s="11"/>
    </row>
    <row r="470" spans="2:2" x14ac:dyDescent="0.35">
      <c r="B470" s="11"/>
    </row>
    <row r="471" spans="2:2" x14ac:dyDescent="0.35">
      <c r="B471" s="11"/>
    </row>
    <row r="472" spans="2:2" x14ac:dyDescent="0.35">
      <c r="B472" s="11"/>
    </row>
    <row r="473" spans="2:2" x14ac:dyDescent="0.35">
      <c r="B473" s="11"/>
    </row>
    <row r="474" spans="2:2" x14ac:dyDescent="0.35">
      <c r="B474" s="11"/>
    </row>
    <row r="475" spans="2:2" x14ac:dyDescent="0.35">
      <c r="B475" s="11"/>
    </row>
    <row r="476" spans="2:2" x14ac:dyDescent="0.35">
      <c r="B476" s="11"/>
    </row>
    <row r="477" spans="2:2" x14ac:dyDescent="0.35">
      <c r="B477" s="11"/>
    </row>
    <row r="478" spans="2:2" x14ac:dyDescent="0.35">
      <c r="B478" s="11"/>
    </row>
    <row r="479" spans="2:2" x14ac:dyDescent="0.35">
      <c r="B479" s="11"/>
    </row>
    <row r="480" spans="2:2" x14ac:dyDescent="0.35">
      <c r="B480" s="11"/>
    </row>
    <row r="481" spans="2:2" x14ac:dyDescent="0.35">
      <c r="B481" s="11"/>
    </row>
    <row r="482" spans="2:2" x14ac:dyDescent="0.35">
      <c r="B482" s="11"/>
    </row>
    <row r="483" spans="2:2" x14ac:dyDescent="0.35">
      <c r="B483" s="11"/>
    </row>
    <row r="484" spans="2:2" x14ac:dyDescent="0.35">
      <c r="B484" s="11"/>
    </row>
    <row r="485" spans="2:2" x14ac:dyDescent="0.35">
      <c r="B485" s="11"/>
    </row>
    <row r="486" spans="2:2" x14ac:dyDescent="0.35">
      <c r="B486" s="11"/>
    </row>
    <row r="487" spans="2:2" x14ac:dyDescent="0.35">
      <c r="B487" s="11"/>
    </row>
    <row r="488" spans="2:2" x14ac:dyDescent="0.35">
      <c r="B488" s="11"/>
    </row>
    <row r="489" spans="2:2" x14ac:dyDescent="0.35">
      <c r="B489" s="11"/>
    </row>
    <row r="490" spans="2:2" x14ac:dyDescent="0.35">
      <c r="B490" s="11"/>
    </row>
    <row r="491" spans="2:2" x14ac:dyDescent="0.35">
      <c r="B491" s="11"/>
    </row>
    <row r="492" spans="2:2" x14ac:dyDescent="0.35">
      <c r="B492" s="11"/>
    </row>
    <row r="493" spans="2:2" x14ac:dyDescent="0.35">
      <c r="B493" s="11"/>
    </row>
    <row r="494" spans="2:2" x14ac:dyDescent="0.35">
      <c r="B494" s="11"/>
    </row>
    <row r="495" spans="2:2" x14ac:dyDescent="0.35">
      <c r="B495" s="11"/>
    </row>
    <row r="496" spans="2:2" x14ac:dyDescent="0.35">
      <c r="B496" s="11"/>
    </row>
    <row r="497" spans="2:2" x14ac:dyDescent="0.35">
      <c r="B497" s="11"/>
    </row>
    <row r="498" spans="2:2" x14ac:dyDescent="0.35">
      <c r="B498" s="11"/>
    </row>
    <row r="499" spans="2:2" x14ac:dyDescent="0.35">
      <c r="B499" s="11"/>
    </row>
    <row r="500" spans="2:2" x14ac:dyDescent="0.35">
      <c r="B500" s="11"/>
    </row>
    <row r="501" spans="2:2" x14ac:dyDescent="0.35">
      <c r="B501" s="11"/>
    </row>
    <row r="502" spans="2:2" x14ac:dyDescent="0.35">
      <c r="B502" s="11"/>
    </row>
    <row r="503" spans="2:2" x14ac:dyDescent="0.35">
      <c r="B503" s="11"/>
    </row>
    <row r="504" spans="2:2" x14ac:dyDescent="0.35">
      <c r="B504" s="11"/>
    </row>
    <row r="505" spans="2:2" x14ac:dyDescent="0.35">
      <c r="B505" s="11"/>
    </row>
    <row r="506" spans="2:2" x14ac:dyDescent="0.35">
      <c r="B506" s="11"/>
    </row>
    <row r="507" spans="2:2" x14ac:dyDescent="0.35">
      <c r="B507" s="11"/>
    </row>
    <row r="508" spans="2:2" x14ac:dyDescent="0.35">
      <c r="B508" s="11"/>
    </row>
    <row r="509" spans="2:2" x14ac:dyDescent="0.35">
      <c r="B509" s="11"/>
    </row>
    <row r="510" spans="2:2" x14ac:dyDescent="0.35">
      <c r="B510" s="11"/>
    </row>
    <row r="511" spans="2:2" x14ac:dyDescent="0.35">
      <c r="B511" s="11"/>
    </row>
    <row r="512" spans="2:2" x14ac:dyDescent="0.35">
      <c r="B512" s="11"/>
    </row>
    <row r="513" spans="2:2" x14ac:dyDescent="0.35">
      <c r="B513" s="11"/>
    </row>
    <row r="514" spans="2:2" x14ac:dyDescent="0.35">
      <c r="B514" s="11"/>
    </row>
    <row r="515" spans="2:2" x14ac:dyDescent="0.35">
      <c r="B515" s="11"/>
    </row>
    <row r="516" spans="2:2" x14ac:dyDescent="0.35">
      <c r="B516" s="11"/>
    </row>
    <row r="517" spans="2:2" x14ac:dyDescent="0.35">
      <c r="B517" s="11"/>
    </row>
    <row r="518" spans="2:2" x14ac:dyDescent="0.35">
      <c r="B518" s="11"/>
    </row>
    <row r="519" spans="2:2" x14ac:dyDescent="0.35">
      <c r="B519" s="11"/>
    </row>
    <row r="520" spans="2:2" x14ac:dyDescent="0.35">
      <c r="B520" s="11"/>
    </row>
    <row r="521" spans="2:2" x14ac:dyDescent="0.35">
      <c r="B521" s="11"/>
    </row>
    <row r="522" spans="2:2" x14ac:dyDescent="0.35">
      <c r="B522" s="11"/>
    </row>
    <row r="523" spans="2:2" x14ac:dyDescent="0.35">
      <c r="B523" s="11"/>
    </row>
    <row r="524" spans="2:2" x14ac:dyDescent="0.35">
      <c r="B524" s="11"/>
    </row>
    <row r="525" spans="2:2" x14ac:dyDescent="0.35">
      <c r="B525" s="11"/>
    </row>
    <row r="526" spans="2:2" x14ac:dyDescent="0.35">
      <c r="B526" s="11"/>
    </row>
    <row r="527" spans="2:2" x14ac:dyDescent="0.35">
      <c r="B527" s="11"/>
    </row>
    <row r="528" spans="2:2" x14ac:dyDescent="0.35">
      <c r="B528" s="11"/>
    </row>
    <row r="529" spans="2:2" x14ac:dyDescent="0.35">
      <c r="B529" s="11"/>
    </row>
    <row r="530" spans="2:2" x14ac:dyDescent="0.35">
      <c r="B530" s="11"/>
    </row>
    <row r="531" spans="2:2" x14ac:dyDescent="0.35">
      <c r="B531" s="11"/>
    </row>
    <row r="532" spans="2:2" x14ac:dyDescent="0.35">
      <c r="B532" s="11"/>
    </row>
    <row r="533" spans="2:2" x14ac:dyDescent="0.35">
      <c r="B533" s="11"/>
    </row>
    <row r="534" spans="2:2" x14ac:dyDescent="0.35">
      <c r="B534" s="11"/>
    </row>
    <row r="535" spans="2:2" x14ac:dyDescent="0.35">
      <c r="B535" s="11"/>
    </row>
    <row r="536" spans="2:2" x14ac:dyDescent="0.35">
      <c r="B536" s="11"/>
    </row>
    <row r="537" spans="2:2" x14ac:dyDescent="0.35">
      <c r="B537" s="11"/>
    </row>
    <row r="538" spans="2:2" x14ac:dyDescent="0.35">
      <c r="B538" s="11"/>
    </row>
    <row r="539" spans="2:2" x14ac:dyDescent="0.35">
      <c r="B539" s="11"/>
    </row>
    <row r="540" spans="2:2" x14ac:dyDescent="0.35">
      <c r="B540" s="11"/>
    </row>
    <row r="541" spans="2:2" x14ac:dyDescent="0.35">
      <c r="B541" s="11"/>
    </row>
    <row r="542" spans="2:2" x14ac:dyDescent="0.35">
      <c r="B542" s="11"/>
    </row>
    <row r="543" spans="2:2" x14ac:dyDescent="0.35">
      <c r="B543" s="11"/>
    </row>
    <row r="544" spans="2:2" x14ac:dyDescent="0.35">
      <c r="B544" s="11"/>
    </row>
    <row r="545" spans="2:2" x14ac:dyDescent="0.35">
      <c r="B545" s="11"/>
    </row>
    <row r="546" spans="2:2" x14ac:dyDescent="0.35">
      <c r="B546" s="11"/>
    </row>
    <row r="547" spans="2:2" x14ac:dyDescent="0.35">
      <c r="B547" s="11"/>
    </row>
    <row r="548" spans="2:2" x14ac:dyDescent="0.35">
      <c r="B548" s="11"/>
    </row>
    <row r="549" spans="2:2" x14ac:dyDescent="0.35">
      <c r="B549" s="11"/>
    </row>
    <row r="550" spans="2:2" x14ac:dyDescent="0.35">
      <c r="B550" s="11"/>
    </row>
    <row r="551" spans="2:2" x14ac:dyDescent="0.35">
      <c r="B551" s="11"/>
    </row>
    <row r="552" spans="2:2" x14ac:dyDescent="0.35">
      <c r="B552" s="11"/>
    </row>
    <row r="553" spans="2:2" x14ac:dyDescent="0.35">
      <c r="B553" s="11"/>
    </row>
    <row r="554" spans="2:2" x14ac:dyDescent="0.35">
      <c r="B554" s="11"/>
    </row>
    <row r="555" spans="2:2" x14ac:dyDescent="0.35">
      <c r="B555" s="11"/>
    </row>
    <row r="556" spans="2:2" x14ac:dyDescent="0.35">
      <c r="B556" s="11"/>
    </row>
    <row r="557" spans="2:2" x14ac:dyDescent="0.35">
      <c r="B557" s="11"/>
    </row>
    <row r="558" spans="2:2" x14ac:dyDescent="0.35">
      <c r="B558" s="11"/>
    </row>
    <row r="559" spans="2:2" x14ac:dyDescent="0.35">
      <c r="B559" s="11"/>
    </row>
    <row r="560" spans="2:2" x14ac:dyDescent="0.35">
      <c r="B560" s="11"/>
    </row>
    <row r="561" spans="2:2" x14ac:dyDescent="0.35">
      <c r="B561" s="11"/>
    </row>
    <row r="562" spans="2:2" x14ac:dyDescent="0.35">
      <c r="B562" s="11"/>
    </row>
    <row r="563" spans="2:2" x14ac:dyDescent="0.35">
      <c r="B563" s="11"/>
    </row>
    <row r="564" spans="2:2" x14ac:dyDescent="0.35">
      <c r="B564" s="11"/>
    </row>
    <row r="565" spans="2:2" x14ac:dyDescent="0.35">
      <c r="B565" s="11"/>
    </row>
    <row r="566" spans="2:2" x14ac:dyDescent="0.35">
      <c r="B566" s="11"/>
    </row>
    <row r="567" spans="2:2" x14ac:dyDescent="0.35">
      <c r="B567" s="11"/>
    </row>
    <row r="568" spans="2:2" x14ac:dyDescent="0.35">
      <c r="B568" s="11"/>
    </row>
    <row r="569" spans="2:2" x14ac:dyDescent="0.35">
      <c r="B569" s="11"/>
    </row>
    <row r="570" spans="2:2" x14ac:dyDescent="0.35">
      <c r="B570" s="11"/>
    </row>
    <row r="571" spans="2:2" x14ac:dyDescent="0.35">
      <c r="B571" s="11"/>
    </row>
    <row r="572" spans="2:2" x14ac:dyDescent="0.35">
      <c r="B572" s="11"/>
    </row>
    <row r="573" spans="2:2" x14ac:dyDescent="0.35">
      <c r="B573" s="11"/>
    </row>
    <row r="574" spans="2:2" x14ac:dyDescent="0.35">
      <c r="B574" s="11"/>
    </row>
    <row r="575" spans="2:2" x14ac:dyDescent="0.35">
      <c r="B575" s="11"/>
    </row>
    <row r="576" spans="2:2" x14ac:dyDescent="0.35">
      <c r="B576" s="11"/>
    </row>
    <row r="577" spans="2:2" x14ac:dyDescent="0.35">
      <c r="B577" s="11"/>
    </row>
    <row r="578" spans="2:2" x14ac:dyDescent="0.35">
      <c r="B578" s="11"/>
    </row>
    <row r="579" spans="2:2" x14ac:dyDescent="0.35">
      <c r="B579" s="11"/>
    </row>
    <row r="580" spans="2:2" x14ac:dyDescent="0.35">
      <c r="B580" s="11"/>
    </row>
    <row r="581" spans="2:2" x14ac:dyDescent="0.35">
      <c r="B581" s="11"/>
    </row>
    <row r="582" spans="2:2" x14ac:dyDescent="0.35">
      <c r="B582" s="11"/>
    </row>
    <row r="583" spans="2:2" x14ac:dyDescent="0.35">
      <c r="B583" s="11"/>
    </row>
    <row r="584" spans="2:2" x14ac:dyDescent="0.35">
      <c r="B584" s="11"/>
    </row>
    <row r="585" spans="2:2" x14ac:dyDescent="0.35">
      <c r="B585" s="11"/>
    </row>
    <row r="586" spans="2:2" x14ac:dyDescent="0.35">
      <c r="B586" s="11"/>
    </row>
    <row r="587" spans="2:2" x14ac:dyDescent="0.35">
      <c r="B587" s="11"/>
    </row>
    <row r="588" spans="2:2" x14ac:dyDescent="0.35">
      <c r="B588" s="11"/>
    </row>
    <row r="589" spans="2:2" x14ac:dyDescent="0.35">
      <c r="B589" s="11"/>
    </row>
    <row r="590" spans="2:2" x14ac:dyDescent="0.35">
      <c r="B590" s="11"/>
    </row>
    <row r="591" spans="2:2" x14ac:dyDescent="0.35">
      <c r="B591" s="11"/>
    </row>
    <row r="592" spans="2:2" x14ac:dyDescent="0.35">
      <c r="B592" s="11"/>
    </row>
    <row r="593" spans="2:2" x14ac:dyDescent="0.35">
      <c r="B593" s="11"/>
    </row>
    <row r="594" spans="2:2" x14ac:dyDescent="0.35">
      <c r="B594" s="11"/>
    </row>
    <row r="595" spans="2:2" x14ac:dyDescent="0.35">
      <c r="B595" s="11"/>
    </row>
    <row r="596" spans="2:2" x14ac:dyDescent="0.35">
      <c r="B596" s="11"/>
    </row>
    <row r="597" spans="2:2" x14ac:dyDescent="0.35">
      <c r="B597" s="11"/>
    </row>
    <row r="598" spans="2:2" x14ac:dyDescent="0.35">
      <c r="B598" s="11"/>
    </row>
    <row r="599" spans="2:2" x14ac:dyDescent="0.35">
      <c r="B599" s="11"/>
    </row>
    <row r="600" spans="2:2" x14ac:dyDescent="0.35">
      <c r="B600" s="11"/>
    </row>
    <row r="601" spans="2:2" x14ac:dyDescent="0.35">
      <c r="B601" s="11"/>
    </row>
    <row r="602" spans="2:2" x14ac:dyDescent="0.35">
      <c r="B602" s="11"/>
    </row>
    <row r="603" spans="2:2" x14ac:dyDescent="0.35">
      <c r="B603" s="11"/>
    </row>
    <row r="604" spans="2:2" x14ac:dyDescent="0.35">
      <c r="B604" s="11"/>
    </row>
    <row r="605" spans="2:2" x14ac:dyDescent="0.35">
      <c r="B605" s="11"/>
    </row>
    <row r="606" spans="2:2" x14ac:dyDescent="0.35">
      <c r="B606" s="11"/>
    </row>
    <row r="607" spans="2:2" x14ac:dyDescent="0.35">
      <c r="B607" s="11"/>
    </row>
    <row r="608" spans="2:2" x14ac:dyDescent="0.35">
      <c r="B608" s="11"/>
    </row>
    <row r="609" spans="2:2" x14ac:dyDescent="0.35">
      <c r="B609" s="11"/>
    </row>
    <row r="610" spans="2:2" x14ac:dyDescent="0.35">
      <c r="B610" s="11"/>
    </row>
    <row r="611" spans="2:2" x14ac:dyDescent="0.35">
      <c r="B611" s="11"/>
    </row>
    <row r="612" spans="2:2" x14ac:dyDescent="0.35">
      <c r="B612" s="11"/>
    </row>
    <row r="613" spans="2:2" x14ac:dyDescent="0.35">
      <c r="B613" s="11"/>
    </row>
    <row r="614" spans="2:2" x14ac:dyDescent="0.35">
      <c r="B614" s="11"/>
    </row>
    <row r="615" spans="2:2" x14ac:dyDescent="0.35">
      <c r="B615" s="11"/>
    </row>
    <row r="616" spans="2:2" x14ac:dyDescent="0.35">
      <c r="B616" s="11"/>
    </row>
    <row r="617" spans="2:2" x14ac:dyDescent="0.35">
      <c r="B617" s="11"/>
    </row>
    <row r="618" spans="2:2" x14ac:dyDescent="0.35">
      <c r="B618" s="11"/>
    </row>
    <row r="619" spans="2:2" x14ac:dyDescent="0.35">
      <c r="B619" s="11"/>
    </row>
    <row r="620" spans="2:2" x14ac:dyDescent="0.35">
      <c r="B620" s="11"/>
    </row>
    <row r="621" spans="2:2" x14ac:dyDescent="0.35">
      <c r="B621" s="11"/>
    </row>
    <row r="622" spans="2:2" x14ac:dyDescent="0.35">
      <c r="B622" s="11"/>
    </row>
    <row r="623" spans="2:2" x14ac:dyDescent="0.35">
      <c r="B623" s="11"/>
    </row>
    <row r="624" spans="2:2" x14ac:dyDescent="0.35">
      <c r="B624" s="11"/>
    </row>
    <row r="625" spans="2:2" x14ac:dyDescent="0.35">
      <c r="B625" s="11"/>
    </row>
    <row r="626" spans="2:2" x14ac:dyDescent="0.35">
      <c r="B626" s="11"/>
    </row>
    <row r="627" spans="2:2" x14ac:dyDescent="0.35">
      <c r="B627" s="11"/>
    </row>
    <row r="628" spans="2:2" x14ac:dyDescent="0.35">
      <c r="B628" s="11"/>
    </row>
    <row r="629" spans="2:2" x14ac:dyDescent="0.35">
      <c r="B629" s="11"/>
    </row>
    <row r="630" spans="2:2" x14ac:dyDescent="0.35">
      <c r="B630" s="11"/>
    </row>
    <row r="631" spans="2:2" x14ac:dyDescent="0.35">
      <c r="B631" s="11"/>
    </row>
    <row r="632" spans="2:2" x14ac:dyDescent="0.35">
      <c r="B632" s="11"/>
    </row>
    <row r="633" spans="2:2" x14ac:dyDescent="0.35">
      <c r="B633" s="11"/>
    </row>
    <row r="634" spans="2:2" x14ac:dyDescent="0.35">
      <c r="B634" s="11"/>
    </row>
    <row r="635" spans="2:2" x14ac:dyDescent="0.35">
      <c r="B635" s="11"/>
    </row>
    <row r="636" spans="2:2" x14ac:dyDescent="0.35">
      <c r="B636" s="11"/>
    </row>
    <row r="637" spans="2:2" x14ac:dyDescent="0.35">
      <c r="B637" s="11"/>
    </row>
    <row r="638" spans="2:2" x14ac:dyDescent="0.35">
      <c r="B638" s="11"/>
    </row>
    <row r="639" spans="2:2" x14ac:dyDescent="0.35">
      <c r="B639" s="11"/>
    </row>
    <row r="640" spans="2:2" x14ac:dyDescent="0.35">
      <c r="B640" s="11"/>
    </row>
    <row r="641" spans="2:2" x14ac:dyDescent="0.35">
      <c r="B641" s="11"/>
    </row>
    <row r="642" spans="2:2" x14ac:dyDescent="0.35">
      <c r="B642" s="11"/>
    </row>
    <row r="643" spans="2:2" x14ac:dyDescent="0.35">
      <c r="B643" s="11"/>
    </row>
    <row r="644" spans="2:2" x14ac:dyDescent="0.35">
      <c r="B644" s="11"/>
    </row>
    <row r="645" spans="2:2" x14ac:dyDescent="0.35">
      <c r="B645" s="11"/>
    </row>
    <row r="646" spans="2:2" x14ac:dyDescent="0.35">
      <c r="B646" s="11"/>
    </row>
    <row r="647" spans="2:2" x14ac:dyDescent="0.35">
      <c r="B647" s="11"/>
    </row>
    <row r="648" spans="2:2" x14ac:dyDescent="0.35">
      <c r="B648" s="11"/>
    </row>
    <row r="649" spans="2:2" x14ac:dyDescent="0.35">
      <c r="B649" s="11"/>
    </row>
    <row r="650" spans="2:2" x14ac:dyDescent="0.35">
      <c r="B650" s="11"/>
    </row>
    <row r="651" spans="2:2" x14ac:dyDescent="0.35">
      <c r="B651" s="11"/>
    </row>
    <row r="652" spans="2:2" x14ac:dyDescent="0.35">
      <c r="B652" s="11"/>
    </row>
    <row r="653" spans="2:2" x14ac:dyDescent="0.35">
      <c r="B653" s="11"/>
    </row>
    <row r="654" spans="2:2" x14ac:dyDescent="0.35">
      <c r="B654" s="11"/>
    </row>
    <row r="655" spans="2:2" x14ac:dyDescent="0.35">
      <c r="B655" s="11"/>
    </row>
    <row r="656" spans="2:2" x14ac:dyDescent="0.35">
      <c r="B656" s="11"/>
    </row>
    <row r="657" spans="2:2" x14ac:dyDescent="0.35">
      <c r="B657" s="11"/>
    </row>
    <row r="658" spans="2:2" x14ac:dyDescent="0.35">
      <c r="B658" s="11"/>
    </row>
    <row r="659" spans="2:2" x14ac:dyDescent="0.35">
      <c r="B659" s="11"/>
    </row>
    <row r="660" spans="2:2" x14ac:dyDescent="0.35">
      <c r="B660" s="11"/>
    </row>
    <row r="661" spans="2:2" x14ac:dyDescent="0.35">
      <c r="B661" s="11"/>
    </row>
    <row r="662" spans="2:2" x14ac:dyDescent="0.35">
      <c r="B662" s="11"/>
    </row>
    <row r="663" spans="2:2" x14ac:dyDescent="0.35">
      <c r="B663" s="11"/>
    </row>
    <row r="664" spans="2:2" x14ac:dyDescent="0.35">
      <c r="B664" s="11"/>
    </row>
    <row r="665" spans="2:2" x14ac:dyDescent="0.35">
      <c r="B665" s="11"/>
    </row>
    <row r="666" spans="2:2" x14ac:dyDescent="0.35">
      <c r="B666" s="11"/>
    </row>
    <row r="667" spans="2:2" x14ac:dyDescent="0.35">
      <c r="B667" s="11"/>
    </row>
    <row r="668" spans="2:2" x14ac:dyDescent="0.35">
      <c r="B668" s="11"/>
    </row>
    <row r="669" spans="2:2" x14ac:dyDescent="0.35">
      <c r="B669" s="11"/>
    </row>
    <row r="670" spans="2:2" x14ac:dyDescent="0.35">
      <c r="B670" s="11"/>
    </row>
    <row r="671" spans="2:2" x14ac:dyDescent="0.35">
      <c r="B671" s="11"/>
    </row>
    <row r="672" spans="2:2" x14ac:dyDescent="0.35">
      <c r="B672" s="11"/>
    </row>
    <row r="673" spans="2:2" x14ac:dyDescent="0.35">
      <c r="B673" s="11"/>
    </row>
    <row r="674" spans="2:2" x14ac:dyDescent="0.35">
      <c r="B674" s="11"/>
    </row>
    <row r="675" spans="2:2" x14ac:dyDescent="0.35">
      <c r="B675" s="11"/>
    </row>
    <row r="676" spans="2:2" x14ac:dyDescent="0.35">
      <c r="B676" s="11"/>
    </row>
    <row r="677" spans="2:2" x14ac:dyDescent="0.35">
      <c r="B677" s="11"/>
    </row>
    <row r="678" spans="2:2" x14ac:dyDescent="0.35">
      <c r="B678" s="11"/>
    </row>
    <row r="679" spans="2:2" x14ac:dyDescent="0.35">
      <c r="B679" s="11"/>
    </row>
    <row r="680" spans="2:2" x14ac:dyDescent="0.35">
      <c r="B680" s="11"/>
    </row>
    <row r="681" spans="2:2" x14ac:dyDescent="0.35">
      <c r="B681" s="11"/>
    </row>
    <row r="682" spans="2:2" x14ac:dyDescent="0.35">
      <c r="B682" s="11"/>
    </row>
    <row r="683" spans="2:2" x14ac:dyDescent="0.35">
      <c r="B683" s="11"/>
    </row>
    <row r="684" spans="2:2" x14ac:dyDescent="0.35">
      <c r="B684" s="11"/>
    </row>
    <row r="685" spans="2:2" x14ac:dyDescent="0.35">
      <c r="B685" s="11"/>
    </row>
    <row r="686" spans="2:2" x14ac:dyDescent="0.35">
      <c r="B686" s="11"/>
    </row>
    <row r="687" spans="2:2" x14ac:dyDescent="0.35">
      <c r="B687" s="11"/>
    </row>
    <row r="688" spans="2:2" x14ac:dyDescent="0.35">
      <c r="B688" s="11"/>
    </row>
    <row r="689" spans="2:2" x14ac:dyDescent="0.35">
      <c r="B689" s="11"/>
    </row>
    <row r="690" spans="2:2" x14ac:dyDescent="0.35">
      <c r="B690" s="11"/>
    </row>
    <row r="691" spans="2:2" x14ac:dyDescent="0.35">
      <c r="B691" s="11"/>
    </row>
    <row r="692" spans="2:2" x14ac:dyDescent="0.35">
      <c r="B692" s="11"/>
    </row>
    <row r="693" spans="2:2" x14ac:dyDescent="0.35">
      <c r="B693" s="11"/>
    </row>
    <row r="694" spans="2:2" x14ac:dyDescent="0.35">
      <c r="B694" s="11"/>
    </row>
    <row r="695" spans="2:2" x14ac:dyDescent="0.35">
      <c r="B695" s="11"/>
    </row>
    <row r="696" spans="2:2" x14ac:dyDescent="0.35">
      <c r="B696" s="11"/>
    </row>
    <row r="697" spans="2:2" x14ac:dyDescent="0.35">
      <c r="B697" s="11"/>
    </row>
    <row r="698" spans="2:2" x14ac:dyDescent="0.35">
      <c r="B698" s="11"/>
    </row>
    <row r="699" spans="2:2" x14ac:dyDescent="0.35">
      <c r="B699" s="11"/>
    </row>
    <row r="700" spans="2:2" x14ac:dyDescent="0.35">
      <c r="B700" s="11"/>
    </row>
    <row r="701" spans="2:2" x14ac:dyDescent="0.35">
      <c r="B701" s="11"/>
    </row>
    <row r="702" spans="2:2" x14ac:dyDescent="0.35">
      <c r="B702" s="11"/>
    </row>
    <row r="703" spans="2:2" x14ac:dyDescent="0.35">
      <c r="B703" s="11"/>
    </row>
    <row r="704" spans="2:2" x14ac:dyDescent="0.35">
      <c r="B704" s="11"/>
    </row>
    <row r="705" spans="2:2" x14ac:dyDescent="0.35">
      <c r="B705" s="11"/>
    </row>
    <row r="706" spans="2:2" x14ac:dyDescent="0.35">
      <c r="B706" s="11"/>
    </row>
    <row r="707" spans="2:2" x14ac:dyDescent="0.35">
      <c r="B707" s="11"/>
    </row>
    <row r="708" spans="2:2" x14ac:dyDescent="0.35">
      <c r="B708" s="11"/>
    </row>
    <row r="709" spans="2:2" x14ac:dyDescent="0.35">
      <c r="B709" s="11"/>
    </row>
    <row r="710" spans="2:2" x14ac:dyDescent="0.35">
      <c r="B710" s="11"/>
    </row>
    <row r="711" spans="2:2" x14ac:dyDescent="0.35">
      <c r="B711" s="11"/>
    </row>
    <row r="712" spans="2:2" x14ac:dyDescent="0.35">
      <c r="B712" s="11"/>
    </row>
    <row r="713" spans="2:2" x14ac:dyDescent="0.35">
      <c r="B713" s="11"/>
    </row>
    <row r="714" spans="2:2" x14ac:dyDescent="0.35">
      <c r="B714" s="11"/>
    </row>
    <row r="715" spans="2:2" x14ac:dyDescent="0.35">
      <c r="B715" s="11"/>
    </row>
    <row r="716" spans="2:2" x14ac:dyDescent="0.35">
      <c r="B716" s="11"/>
    </row>
    <row r="717" spans="2:2" x14ac:dyDescent="0.35">
      <c r="B717" s="11"/>
    </row>
    <row r="718" spans="2:2" x14ac:dyDescent="0.35">
      <c r="B718" s="11"/>
    </row>
    <row r="719" spans="2:2" x14ac:dyDescent="0.35">
      <c r="B719" s="11"/>
    </row>
    <row r="720" spans="2:2" x14ac:dyDescent="0.35">
      <c r="B720" s="11"/>
    </row>
    <row r="721" spans="2:2" x14ac:dyDescent="0.35">
      <c r="B721" s="11"/>
    </row>
    <row r="722" spans="2:2" x14ac:dyDescent="0.35">
      <c r="B722" s="11"/>
    </row>
    <row r="723" spans="2:2" x14ac:dyDescent="0.35">
      <c r="B723" s="11"/>
    </row>
    <row r="724" spans="2:2" x14ac:dyDescent="0.35">
      <c r="B724" s="11"/>
    </row>
    <row r="725" spans="2:2" x14ac:dyDescent="0.35">
      <c r="B725" s="11"/>
    </row>
    <row r="726" spans="2:2" x14ac:dyDescent="0.35">
      <c r="B726" s="11"/>
    </row>
    <row r="727" spans="2:2" x14ac:dyDescent="0.35">
      <c r="B727" s="11"/>
    </row>
    <row r="728" spans="2:2" x14ac:dyDescent="0.35">
      <c r="B728" s="11"/>
    </row>
    <row r="729" spans="2:2" x14ac:dyDescent="0.35">
      <c r="B729" s="11"/>
    </row>
    <row r="730" spans="2:2" x14ac:dyDescent="0.35">
      <c r="B730" s="11"/>
    </row>
    <row r="731" spans="2:2" x14ac:dyDescent="0.35">
      <c r="B731" s="11"/>
    </row>
    <row r="732" spans="2:2" x14ac:dyDescent="0.35">
      <c r="B732" s="11"/>
    </row>
    <row r="733" spans="2:2" x14ac:dyDescent="0.35">
      <c r="B733" s="11"/>
    </row>
    <row r="734" spans="2:2" x14ac:dyDescent="0.35">
      <c r="B734" s="11"/>
    </row>
    <row r="735" spans="2:2" x14ac:dyDescent="0.35">
      <c r="B735" s="11"/>
    </row>
    <row r="736" spans="2:2" x14ac:dyDescent="0.35">
      <c r="B736" s="11"/>
    </row>
    <row r="737" spans="2:2" x14ac:dyDescent="0.35">
      <c r="B737" s="11"/>
    </row>
    <row r="738" spans="2:2" x14ac:dyDescent="0.35">
      <c r="B738" s="11"/>
    </row>
    <row r="739" spans="2:2" x14ac:dyDescent="0.35">
      <c r="B739" s="11"/>
    </row>
    <row r="740" spans="2:2" x14ac:dyDescent="0.35">
      <c r="B740" s="11"/>
    </row>
    <row r="741" spans="2:2" x14ac:dyDescent="0.35">
      <c r="B741" s="11"/>
    </row>
    <row r="742" spans="2:2" x14ac:dyDescent="0.35">
      <c r="B742" s="11"/>
    </row>
    <row r="743" spans="2:2" x14ac:dyDescent="0.35">
      <c r="B743" s="11"/>
    </row>
    <row r="744" spans="2:2" x14ac:dyDescent="0.35">
      <c r="B744" s="11"/>
    </row>
    <row r="745" spans="2:2" x14ac:dyDescent="0.35">
      <c r="B745" s="11"/>
    </row>
    <row r="746" spans="2:2" x14ac:dyDescent="0.35">
      <c r="B746" s="11"/>
    </row>
    <row r="747" spans="2:2" x14ac:dyDescent="0.35">
      <c r="B747" s="11"/>
    </row>
    <row r="748" spans="2:2" x14ac:dyDescent="0.35">
      <c r="B748" s="11"/>
    </row>
    <row r="749" spans="2:2" x14ac:dyDescent="0.35">
      <c r="B749" s="11"/>
    </row>
    <row r="750" spans="2:2" x14ac:dyDescent="0.35">
      <c r="B750" s="11"/>
    </row>
    <row r="751" spans="2:2" x14ac:dyDescent="0.35">
      <c r="B751" s="11"/>
    </row>
    <row r="752" spans="2:2" x14ac:dyDescent="0.35">
      <c r="B752" s="11"/>
    </row>
    <row r="753" spans="2:2" x14ac:dyDescent="0.35">
      <c r="B753" s="11"/>
    </row>
    <row r="754" spans="2:2" x14ac:dyDescent="0.35">
      <c r="B754" s="11"/>
    </row>
    <row r="755" spans="2:2" x14ac:dyDescent="0.35">
      <c r="B755" s="11"/>
    </row>
    <row r="756" spans="2:2" x14ac:dyDescent="0.35">
      <c r="B756" s="11"/>
    </row>
    <row r="757" spans="2:2" x14ac:dyDescent="0.35">
      <c r="B757" s="11"/>
    </row>
    <row r="758" spans="2:2" x14ac:dyDescent="0.35">
      <c r="B758" s="11"/>
    </row>
    <row r="759" spans="2:2" x14ac:dyDescent="0.35">
      <c r="B759" s="11"/>
    </row>
    <row r="760" spans="2:2" x14ac:dyDescent="0.35">
      <c r="B760" s="11"/>
    </row>
    <row r="761" spans="2:2" x14ac:dyDescent="0.35">
      <c r="B761" s="11"/>
    </row>
    <row r="762" spans="2:2" x14ac:dyDescent="0.35">
      <c r="B762" s="11"/>
    </row>
    <row r="763" spans="2:2" x14ac:dyDescent="0.35">
      <c r="B763" s="11"/>
    </row>
    <row r="764" spans="2:2" x14ac:dyDescent="0.35">
      <c r="B764" s="11"/>
    </row>
    <row r="765" spans="2:2" x14ac:dyDescent="0.35">
      <c r="B765" s="11"/>
    </row>
    <row r="766" spans="2:2" x14ac:dyDescent="0.35">
      <c r="B766" s="11"/>
    </row>
    <row r="767" spans="2:2" x14ac:dyDescent="0.35">
      <c r="B767" s="11"/>
    </row>
    <row r="768" spans="2:2" x14ac:dyDescent="0.35">
      <c r="B768" s="11"/>
    </row>
    <row r="769" spans="2:2" x14ac:dyDescent="0.35">
      <c r="B769" s="11"/>
    </row>
    <row r="770" spans="2:2" x14ac:dyDescent="0.35">
      <c r="B770" s="11"/>
    </row>
    <row r="771" spans="2:2" x14ac:dyDescent="0.35">
      <c r="B771" s="11"/>
    </row>
    <row r="772" spans="2:2" x14ac:dyDescent="0.35">
      <c r="B772" s="11"/>
    </row>
    <row r="773" spans="2:2" x14ac:dyDescent="0.35">
      <c r="B773" s="11"/>
    </row>
    <row r="774" spans="2:2" x14ac:dyDescent="0.35">
      <c r="B774" s="11"/>
    </row>
    <row r="775" spans="2:2" x14ac:dyDescent="0.35">
      <c r="B775" s="11"/>
    </row>
    <row r="776" spans="2:2" x14ac:dyDescent="0.35">
      <c r="B776" s="11"/>
    </row>
    <row r="777" spans="2:2" x14ac:dyDescent="0.35">
      <c r="B777" s="11"/>
    </row>
    <row r="778" spans="2:2" x14ac:dyDescent="0.35">
      <c r="B778" s="11"/>
    </row>
    <row r="779" spans="2:2" x14ac:dyDescent="0.35">
      <c r="B779" s="11"/>
    </row>
    <row r="780" spans="2:2" x14ac:dyDescent="0.35">
      <c r="B780" s="11"/>
    </row>
    <row r="781" spans="2:2" x14ac:dyDescent="0.35">
      <c r="B781" s="11"/>
    </row>
    <row r="782" spans="2:2" x14ac:dyDescent="0.35">
      <c r="B782" s="11"/>
    </row>
    <row r="783" spans="2:2" x14ac:dyDescent="0.35">
      <c r="B783" s="11"/>
    </row>
    <row r="784" spans="2:2" x14ac:dyDescent="0.35">
      <c r="B784" s="11"/>
    </row>
    <row r="785" spans="2:2" x14ac:dyDescent="0.35">
      <c r="B785" s="11"/>
    </row>
    <row r="786" spans="2:2" x14ac:dyDescent="0.35">
      <c r="B786" s="11"/>
    </row>
    <row r="787" spans="2:2" x14ac:dyDescent="0.35">
      <c r="B787" s="11"/>
    </row>
    <row r="788" spans="2:2" x14ac:dyDescent="0.35">
      <c r="B788" s="11"/>
    </row>
    <row r="789" spans="2:2" x14ac:dyDescent="0.35">
      <c r="B789" s="11"/>
    </row>
    <row r="790" spans="2:2" x14ac:dyDescent="0.35">
      <c r="B790" s="11"/>
    </row>
    <row r="791" spans="2:2" x14ac:dyDescent="0.35">
      <c r="B791" s="11"/>
    </row>
    <row r="792" spans="2:2" x14ac:dyDescent="0.35">
      <c r="B792" s="11"/>
    </row>
    <row r="793" spans="2:2" x14ac:dyDescent="0.35">
      <c r="B793" s="11"/>
    </row>
    <row r="794" spans="2:2" x14ac:dyDescent="0.35">
      <c r="B794" s="11"/>
    </row>
    <row r="795" spans="2:2" x14ac:dyDescent="0.35">
      <c r="B795" s="11"/>
    </row>
    <row r="796" spans="2:2" x14ac:dyDescent="0.35">
      <c r="B796" s="11"/>
    </row>
    <row r="797" spans="2:2" x14ac:dyDescent="0.35">
      <c r="B797" s="11"/>
    </row>
    <row r="798" spans="2:2" x14ac:dyDescent="0.35">
      <c r="B798" s="11"/>
    </row>
    <row r="799" spans="2:2" x14ac:dyDescent="0.35">
      <c r="B799" s="11"/>
    </row>
    <row r="800" spans="2:2" x14ac:dyDescent="0.35">
      <c r="B800" s="11"/>
    </row>
    <row r="801" spans="2:2" x14ac:dyDescent="0.35">
      <c r="B801" s="11"/>
    </row>
    <row r="802" spans="2:2" x14ac:dyDescent="0.35">
      <c r="B802" s="11"/>
    </row>
    <row r="803" spans="2:2" x14ac:dyDescent="0.35">
      <c r="B803" s="11"/>
    </row>
    <row r="804" spans="2:2" x14ac:dyDescent="0.35">
      <c r="B804" s="11"/>
    </row>
    <row r="805" spans="2:2" x14ac:dyDescent="0.35">
      <c r="B805" s="11"/>
    </row>
    <row r="806" spans="2:2" x14ac:dyDescent="0.35">
      <c r="B806" s="11"/>
    </row>
    <row r="807" spans="2:2" x14ac:dyDescent="0.35">
      <c r="B807" s="11"/>
    </row>
    <row r="808" spans="2:2" x14ac:dyDescent="0.35">
      <c r="B808" s="11"/>
    </row>
    <row r="809" spans="2:2" x14ac:dyDescent="0.35">
      <c r="B809" s="11"/>
    </row>
    <row r="810" spans="2:2" x14ac:dyDescent="0.35">
      <c r="B810" s="11"/>
    </row>
    <row r="811" spans="2:2" x14ac:dyDescent="0.35">
      <c r="B811" s="11"/>
    </row>
    <row r="812" spans="2:2" x14ac:dyDescent="0.35">
      <c r="B812" s="11"/>
    </row>
    <row r="813" spans="2:2" x14ac:dyDescent="0.35">
      <c r="B813" s="11"/>
    </row>
    <row r="814" spans="2:2" x14ac:dyDescent="0.35">
      <c r="B814" s="11"/>
    </row>
    <row r="815" spans="2:2" x14ac:dyDescent="0.35">
      <c r="B815" s="11"/>
    </row>
    <row r="816" spans="2:2" x14ac:dyDescent="0.35">
      <c r="B816" s="11"/>
    </row>
    <row r="817" spans="2:2" x14ac:dyDescent="0.35">
      <c r="B817" s="11"/>
    </row>
    <row r="818" spans="2:2" x14ac:dyDescent="0.35">
      <c r="B818" s="11"/>
    </row>
    <row r="819" spans="2:2" x14ac:dyDescent="0.35">
      <c r="B819" s="11"/>
    </row>
    <row r="820" spans="2:2" x14ac:dyDescent="0.35">
      <c r="B820" s="11"/>
    </row>
    <row r="821" spans="2:2" x14ac:dyDescent="0.35">
      <c r="B821" s="11"/>
    </row>
    <row r="822" spans="2:2" x14ac:dyDescent="0.35">
      <c r="B822" s="11"/>
    </row>
    <row r="823" spans="2:2" x14ac:dyDescent="0.35">
      <c r="B823" s="11"/>
    </row>
    <row r="824" spans="2:2" x14ac:dyDescent="0.35">
      <c r="B824" s="11"/>
    </row>
    <row r="825" spans="2:2" x14ac:dyDescent="0.35">
      <c r="B825" s="11"/>
    </row>
    <row r="826" spans="2:2" x14ac:dyDescent="0.35">
      <c r="B826" s="11"/>
    </row>
    <row r="827" spans="2:2" x14ac:dyDescent="0.35">
      <c r="B827" s="11"/>
    </row>
    <row r="828" spans="2:2" x14ac:dyDescent="0.35">
      <c r="B828" s="11"/>
    </row>
    <row r="829" spans="2:2" x14ac:dyDescent="0.35">
      <c r="B829" s="11"/>
    </row>
    <row r="830" spans="2:2" x14ac:dyDescent="0.35">
      <c r="B830" s="11"/>
    </row>
    <row r="831" spans="2:2" x14ac:dyDescent="0.35">
      <c r="B831" s="11"/>
    </row>
    <row r="832" spans="2:2" x14ac:dyDescent="0.35">
      <c r="B832" s="11"/>
    </row>
    <row r="833" spans="2:2" x14ac:dyDescent="0.35">
      <c r="B833" s="11"/>
    </row>
    <row r="834" spans="2:2" x14ac:dyDescent="0.35">
      <c r="B834" s="11"/>
    </row>
    <row r="835" spans="2:2" x14ac:dyDescent="0.35">
      <c r="B835" s="11"/>
    </row>
    <row r="836" spans="2:2" x14ac:dyDescent="0.35">
      <c r="B836" s="11"/>
    </row>
    <row r="837" spans="2:2" x14ac:dyDescent="0.35">
      <c r="B837" s="11"/>
    </row>
    <row r="838" spans="2:2" x14ac:dyDescent="0.35">
      <c r="B838" s="11"/>
    </row>
    <row r="839" spans="2:2" x14ac:dyDescent="0.35">
      <c r="B839" s="11"/>
    </row>
    <row r="840" spans="2:2" x14ac:dyDescent="0.35">
      <c r="B840" s="11"/>
    </row>
    <row r="841" spans="2:2" x14ac:dyDescent="0.35">
      <c r="B841" s="11"/>
    </row>
    <row r="842" spans="2:2" x14ac:dyDescent="0.35">
      <c r="B842" s="11"/>
    </row>
    <row r="843" spans="2:2" x14ac:dyDescent="0.35">
      <c r="B843" s="11"/>
    </row>
    <row r="844" spans="2:2" x14ac:dyDescent="0.35">
      <c r="B844" s="11"/>
    </row>
    <row r="845" spans="2:2" x14ac:dyDescent="0.35">
      <c r="B845" s="11"/>
    </row>
    <row r="846" spans="2:2" x14ac:dyDescent="0.35">
      <c r="B846" s="11"/>
    </row>
    <row r="847" spans="2:2" x14ac:dyDescent="0.35">
      <c r="B847" s="11"/>
    </row>
    <row r="848" spans="2:2" x14ac:dyDescent="0.35">
      <c r="B848" s="11"/>
    </row>
    <row r="849" spans="2:2" x14ac:dyDescent="0.35">
      <c r="B849" s="11"/>
    </row>
    <row r="850" spans="2:2" x14ac:dyDescent="0.35">
      <c r="B850" s="11"/>
    </row>
    <row r="851" spans="2:2" x14ac:dyDescent="0.35">
      <c r="B851" s="11"/>
    </row>
    <row r="852" spans="2:2" x14ac:dyDescent="0.35">
      <c r="B852" s="11"/>
    </row>
    <row r="853" spans="2:2" x14ac:dyDescent="0.35">
      <c r="B853" s="11"/>
    </row>
    <row r="854" spans="2:2" x14ac:dyDescent="0.35">
      <c r="B854" s="11"/>
    </row>
    <row r="855" spans="2:2" x14ac:dyDescent="0.35">
      <c r="B855" s="11"/>
    </row>
    <row r="856" spans="2:2" x14ac:dyDescent="0.35">
      <c r="B856" s="11"/>
    </row>
    <row r="857" spans="2:2" x14ac:dyDescent="0.35">
      <c r="B857" s="11"/>
    </row>
    <row r="858" spans="2:2" x14ac:dyDescent="0.35">
      <c r="B858" s="11"/>
    </row>
    <row r="859" spans="2:2" x14ac:dyDescent="0.35">
      <c r="B859" s="11"/>
    </row>
    <row r="860" spans="2:2" x14ac:dyDescent="0.35">
      <c r="B860" s="11"/>
    </row>
    <row r="861" spans="2:2" x14ac:dyDescent="0.35">
      <c r="B861" s="11"/>
    </row>
    <row r="862" spans="2:2" x14ac:dyDescent="0.35">
      <c r="B862" s="11"/>
    </row>
    <row r="863" spans="2:2" x14ac:dyDescent="0.35">
      <c r="B863" s="11"/>
    </row>
    <row r="864" spans="2:2" x14ac:dyDescent="0.35">
      <c r="B864" s="11"/>
    </row>
    <row r="865" spans="2:2" x14ac:dyDescent="0.35">
      <c r="B865" s="11"/>
    </row>
    <row r="866" spans="2:2" x14ac:dyDescent="0.35">
      <c r="B866" s="11"/>
    </row>
    <row r="867" spans="2:2" x14ac:dyDescent="0.35">
      <c r="B867" s="11"/>
    </row>
    <row r="868" spans="2:2" x14ac:dyDescent="0.35">
      <c r="B868" s="11"/>
    </row>
    <row r="869" spans="2:2" x14ac:dyDescent="0.35">
      <c r="B869" s="11"/>
    </row>
    <row r="870" spans="2:2" x14ac:dyDescent="0.35">
      <c r="B870" s="11"/>
    </row>
    <row r="871" spans="2:2" x14ac:dyDescent="0.35">
      <c r="B871" s="11"/>
    </row>
    <row r="872" spans="2:2" x14ac:dyDescent="0.35">
      <c r="B872" s="11"/>
    </row>
    <row r="873" spans="2:2" x14ac:dyDescent="0.35">
      <c r="B873" s="11"/>
    </row>
    <row r="874" spans="2:2" x14ac:dyDescent="0.35">
      <c r="B874" s="11"/>
    </row>
    <row r="875" spans="2:2" x14ac:dyDescent="0.35">
      <c r="B875" s="11"/>
    </row>
    <row r="876" spans="2:2" x14ac:dyDescent="0.35">
      <c r="B876" s="11"/>
    </row>
    <row r="877" spans="2:2" x14ac:dyDescent="0.35">
      <c r="B877" s="11"/>
    </row>
    <row r="878" spans="2:2" x14ac:dyDescent="0.35">
      <c r="B878" s="11"/>
    </row>
    <row r="879" spans="2:2" x14ac:dyDescent="0.35">
      <c r="B879" s="11"/>
    </row>
    <row r="880" spans="2:2" x14ac:dyDescent="0.35">
      <c r="B880" s="11"/>
    </row>
    <row r="881" spans="2:2" x14ac:dyDescent="0.35">
      <c r="B881" s="11"/>
    </row>
    <row r="882" spans="2:2" x14ac:dyDescent="0.35">
      <c r="B882" s="11"/>
    </row>
    <row r="883" spans="2:2" x14ac:dyDescent="0.35">
      <c r="B883" s="11"/>
    </row>
    <row r="884" spans="2:2" x14ac:dyDescent="0.35">
      <c r="B884" s="11"/>
    </row>
    <row r="885" spans="2:2" x14ac:dyDescent="0.35">
      <c r="B885" s="11"/>
    </row>
    <row r="886" spans="2:2" x14ac:dyDescent="0.35">
      <c r="B886" s="11"/>
    </row>
    <row r="887" spans="2:2" x14ac:dyDescent="0.35">
      <c r="B887" s="11"/>
    </row>
    <row r="888" spans="2:2" x14ac:dyDescent="0.35">
      <c r="B888" s="11"/>
    </row>
    <row r="889" spans="2:2" x14ac:dyDescent="0.35">
      <c r="B889" s="11"/>
    </row>
    <row r="890" spans="2:2" x14ac:dyDescent="0.35">
      <c r="B890" s="11"/>
    </row>
    <row r="891" spans="2:2" x14ac:dyDescent="0.35">
      <c r="B891" s="11"/>
    </row>
    <row r="892" spans="2:2" x14ac:dyDescent="0.35">
      <c r="B892" s="11"/>
    </row>
    <row r="893" spans="2:2" x14ac:dyDescent="0.35">
      <c r="B893" s="11"/>
    </row>
    <row r="894" spans="2:2" x14ac:dyDescent="0.35">
      <c r="B894" s="11"/>
    </row>
    <row r="895" spans="2:2" x14ac:dyDescent="0.35">
      <c r="B895" s="11"/>
    </row>
    <row r="896" spans="2:2" x14ac:dyDescent="0.35">
      <c r="B896" s="11"/>
    </row>
    <row r="897" spans="2:2" x14ac:dyDescent="0.35">
      <c r="B897" s="11"/>
    </row>
    <row r="898" spans="2:2" x14ac:dyDescent="0.35">
      <c r="B898" s="11"/>
    </row>
    <row r="899" spans="2:2" x14ac:dyDescent="0.35">
      <c r="B899" s="11"/>
    </row>
    <row r="900" spans="2:2" x14ac:dyDescent="0.35">
      <c r="B900" s="11"/>
    </row>
    <row r="901" spans="2:2" x14ac:dyDescent="0.35">
      <c r="B901" s="11"/>
    </row>
    <row r="902" spans="2:2" x14ac:dyDescent="0.35">
      <c r="B902" s="11"/>
    </row>
    <row r="903" spans="2:2" x14ac:dyDescent="0.35">
      <c r="B903" s="11"/>
    </row>
    <row r="904" spans="2:2" x14ac:dyDescent="0.35">
      <c r="B904" s="11"/>
    </row>
    <row r="905" spans="2:2" x14ac:dyDescent="0.35">
      <c r="B905" s="11"/>
    </row>
    <row r="906" spans="2:2" x14ac:dyDescent="0.35">
      <c r="B906" s="11"/>
    </row>
    <row r="907" spans="2:2" x14ac:dyDescent="0.35">
      <c r="B907" s="11"/>
    </row>
    <row r="908" spans="2:2" x14ac:dyDescent="0.35">
      <c r="B908" s="11"/>
    </row>
    <row r="909" spans="2:2" x14ac:dyDescent="0.35">
      <c r="B909" s="11"/>
    </row>
    <row r="910" spans="2:2" x14ac:dyDescent="0.35">
      <c r="B910" s="11"/>
    </row>
    <row r="911" spans="2:2" x14ac:dyDescent="0.35">
      <c r="B911" s="11"/>
    </row>
    <row r="912" spans="2:2" x14ac:dyDescent="0.35">
      <c r="B912" s="11"/>
    </row>
    <row r="913" spans="2:2" x14ac:dyDescent="0.35">
      <c r="B913" s="11"/>
    </row>
    <row r="914" spans="2:2" x14ac:dyDescent="0.35">
      <c r="B914" s="11"/>
    </row>
    <row r="915" spans="2:2" x14ac:dyDescent="0.35">
      <c r="B915" s="11"/>
    </row>
    <row r="916" spans="2:2" x14ac:dyDescent="0.35">
      <c r="B916" s="11"/>
    </row>
    <row r="917" spans="2:2" x14ac:dyDescent="0.35">
      <c r="B917" s="11"/>
    </row>
    <row r="918" spans="2:2" x14ac:dyDescent="0.35">
      <c r="B918" s="11"/>
    </row>
    <row r="919" spans="2:2" x14ac:dyDescent="0.35">
      <c r="B919" s="11"/>
    </row>
    <row r="920" spans="2:2" x14ac:dyDescent="0.35">
      <c r="B920" s="11"/>
    </row>
    <row r="921" spans="2:2" x14ac:dyDescent="0.35">
      <c r="B921" s="11"/>
    </row>
    <row r="922" spans="2:2" x14ac:dyDescent="0.35">
      <c r="B922" s="11"/>
    </row>
    <row r="923" spans="2:2" x14ac:dyDescent="0.35">
      <c r="B923" s="11"/>
    </row>
    <row r="924" spans="2:2" x14ac:dyDescent="0.35">
      <c r="B924" s="11"/>
    </row>
    <row r="925" spans="2:2" x14ac:dyDescent="0.35">
      <c r="B925" s="11"/>
    </row>
    <row r="926" spans="2:2" x14ac:dyDescent="0.35">
      <c r="B926" s="11"/>
    </row>
    <row r="927" spans="2:2" x14ac:dyDescent="0.35">
      <c r="B927" s="11"/>
    </row>
    <row r="928" spans="2:2" x14ac:dyDescent="0.35">
      <c r="B928" s="11"/>
    </row>
    <row r="929" spans="2:2" x14ac:dyDescent="0.35">
      <c r="B929" s="11"/>
    </row>
    <row r="930" spans="2:2" x14ac:dyDescent="0.35">
      <c r="B930" s="11"/>
    </row>
    <row r="931" spans="2:2" x14ac:dyDescent="0.35">
      <c r="B931" s="11"/>
    </row>
    <row r="932" spans="2:2" x14ac:dyDescent="0.35">
      <c r="B932" s="11"/>
    </row>
    <row r="933" spans="2:2" x14ac:dyDescent="0.35">
      <c r="B933" s="11"/>
    </row>
    <row r="934" spans="2:2" x14ac:dyDescent="0.35">
      <c r="B934" s="11"/>
    </row>
    <row r="935" spans="2:2" x14ac:dyDescent="0.35">
      <c r="B935" s="11"/>
    </row>
    <row r="936" spans="2:2" x14ac:dyDescent="0.35">
      <c r="B936" s="11"/>
    </row>
    <row r="937" spans="2:2" x14ac:dyDescent="0.35">
      <c r="B937" s="11"/>
    </row>
    <row r="938" spans="2:2" x14ac:dyDescent="0.35">
      <c r="B938" s="11"/>
    </row>
    <row r="939" spans="2:2" x14ac:dyDescent="0.35">
      <c r="B939" s="11"/>
    </row>
    <row r="940" spans="2:2" x14ac:dyDescent="0.35">
      <c r="B940" s="11"/>
    </row>
    <row r="941" spans="2:2" x14ac:dyDescent="0.35">
      <c r="B941" s="11"/>
    </row>
    <row r="942" spans="2:2" x14ac:dyDescent="0.35">
      <c r="B942" s="11"/>
    </row>
    <row r="943" spans="2:2" x14ac:dyDescent="0.35">
      <c r="B943" s="11"/>
    </row>
    <row r="944" spans="2:2" x14ac:dyDescent="0.35">
      <c r="B944" s="11"/>
    </row>
    <row r="945" spans="2:2" x14ac:dyDescent="0.35">
      <c r="B945" s="11"/>
    </row>
    <row r="946" spans="2:2" x14ac:dyDescent="0.35">
      <c r="B946" s="11"/>
    </row>
    <row r="947" spans="2:2" x14ac:dyDescent="0.35">
      <c r="B947" s="11"/>
    </row>
    <row r="948" spans="2:2" x14ac:dyDescent="0.35">
      <c r="B948" s="11"/>
    </row>
    <row r="949" spans="2:2" x14ac:dyDescent="0.35">
      <c r="B949" s="11"/>
    </row>
    <row r="950" spans="2:2" x14ac:dyDescent="0.35">
      <c r="B950" s="11"/>
    </row>
    <row r="951" spans="2:2" x14ac:dyDescent="0.35">
      <c r="B951" s="11"/>
    </row>
    <row r="952" spans="2:2" x14ac:dyDescent="0.35">
      <c r="B952" s="11"/>
    </row>
    <row r="953" spans="2:2" x14ac:dyDescent="0.35">
      <c r="B953" s="11"/>
    </row>
    <row r="954" spans="2:2" x14ac:dyDescent="0.35">
      <c r="B954" s="11"/>
    </row>
    <row r="955" spans="2:2" x14ac:dyDescent="0.35">
      <c r="B955" s="11"/>
    </row>
    <row r="956" spans="2:2" x14ac:dyDescent="0.35">
      <c r="B956" s="11"/>
    </row>
    <row r="957" spans="2:2" x14ac:dyDescent="0.35">
      <c r="B957" s="11"/>
    </row>
    <row r="958" spans="2:2" x14ac:dyDescent="0.35">
      <c r="B958" s="11"/>
    </row>
    <row r="959" spans="2:2" x14ac:dyDescent="0.35">
      <c r="B959" s="11"/>
    </row>
    <row r="960" spans="2:2" x14ac:dyDescent="0.35">
      <c r="B960" s="11"/>
    </row>
    <row r="961" spans="2:2" x14ac:dyDescent="0.35">
      <c r="B961" s="11"/>
    </row>
    <row r="962" spans="2:2" x14ac:dyDescent="0.35">
      <c r="B962" s="11"/>
    </row>
    <row r="963" spans="2:2" x14ac:dyDescent="0.35">
      <c r="B963" s="11"/>
    </row>
    <row r="964" spans="2:2" x14ac:dyDescent="0.35">
      <c r="B964" s="11"/>
    </row>
    <row r="965" spans="2:2" x14ac:dyDescent="0.35">
      <c r="B965" s="11"/>
    </row>
    <row r="966" spans="2:2" x14ac:dyDescent="0.35">
      <c r="B966" s="11"/>
    </row>
    <row r="967" spans="2:2" x14ac:dyDescent="0.35">
      <c r="B967" s="11"/>
    </row>
    <row r="968" spans="2:2" x14ac:dyDescent="0.35">
      <c r="B968" s="11"/>
    </row>
    <row r="969" spans="2:2" x14ac:dyDescent="0.35">
      <c r="B969" s="11"/>
    </row>
    <row r="970" spans="2:2" x14ac:dyDescent="0.35">
      <c r="B970" s="11"/>
    </row>
    <row r="971" spans="2:2" x14ac:dyDescent="0.35">
      <c r="B971" s="11"/>
    </row>
    <row r="972" spans="2:2" x14ac:dyDescent="0.35">
      <c r="B972" s="11"/>
    </row>
    <row r="973" spans="2:2" x14ac:dyDescent="0.35">
      <c r="B973" s="11"/>
    </row>
    <row r="974" spans="2:2" x14ac:dyDescent="0.35">
      <c r="B974" s="11"/>
    </row>
    <row r="975" spans="2:2" x14ac:dyDescent="0.35">
      <c r="B975" s="11"/>
    </row>
    <row r="976" spans="2:2" x14ac:dyDescent="0.35">
      <c r="B976" s="11"/>
    </row>
    <row r="977" spans="2:2" x14ac:dyDescent="0.35">
      <c r="B977" s="11"/>
    </row>
    <row r="978" spans="2:2" x14ac:dyDescent="0.35">
      <c r="B978" s="11"/>
    </row>
    <row r="979" spans="2:2" x14ac:dyDescent="0.35">
      <c r="B979" s="11"/>
    </row>
    <row r="980" spans="2:2" x14ac:dyDescent="0.35">
      <c r="B980" s="11"/>
    </row>
    <row r="981" spans="2:2" x14ac:dyDescent="0.35">
      <c r="B981" s="11"/>
    </row>
    <row r="982" spans="2:2" x14ac:dyDescent="0.35">
      <c r="B982" s="11"/>
    </row>
    <row r="983" spans="2:2" x14ac:dyDescent="0.35">
      <c r="B983" s="11"/>
    </row>
    <row r="984" spans="2:2" x14ac:dyDescent="0.35">
      <c r="B984" s="11"/>
    </row>
    <row r="985" spans="2:2" x14ac:dyDescent="0.35">
      <c r="B985" s="11"/>
    </row>
    <row r="986" spans="2:2" x14ac:dyDescent="0.35">
      <c r="B986" s="11"/>
    </row>
    <row r="987" spans="2:2" x14ac:dyDescent="0.35">
      <c r="B987" s="11"/>
    </row>
    <row r="988" spans="2:2" x14ac:dyDescent="0.35">
      <c r="B988" s="11"/>
    </row>
    <row r="989" spans="2:2" x14ac:dyDescent="0.35">
      <c r="B989" s="11"/>
    </row>
    <row r="990" spans="2:2" x14ac:dyDescent="0.35">
      <c r="B990" s="11"/>
    </row>
  </sheetData>
  <sheetProtection algorithmName="SHA-512" hashValue="MWpFEpVUW0osVLNBKh5Ncao/GP8r8Lr18YuTffF1vUG9q1ZpgHAnRGLJE7JWW9UlrZpcNiYAnBs1BMespFJCKw==" saltValue="wDKRI3by5dba3kNWEoOd/w==" spinCount="100000" sheet="1" objects="1" scenarios="1"/>
  <sortState xmlns:xlrd2="http://schemas.microsoft.com/office/spreadsheetml/2017/richdata2" ref="A2:W26">
    <sortCondition ref="B2:B26"/>
  </sortState>
  <hyperlinks>
    <hyperlink ref="T2" r:id="rId1" xr:uid="{883C8269-C4D1-45F9-B53A-CEC808F380D1}"/>
    <hyperlink ref="V2" r:id="rId2" xr:uid="{34F4565B-6069-4298-B70E-2ADB14F47B41}"/>
    <hyperlink ref="S17" r:id="rId3" xr:uid="{42BF4342-8577-40D0-A13B-3DCC7EF78649}"/>
    <hyperlink ref="P17" r:id="rId4" xr:uid="{9393596C-4165-4435-9AE1-FD60A97A98E9}"/>
    <hyperlink ref="R10" r:id="rId5" xr:uid="{780DBA00-84A9-43C3-B85C-DAD044F2FDC5}"/>
    <hyperlink ref="S5" r:id="rId6" xr:uid="{B856E7B1-E7C8-4F5B-BC6E-3B941B2E22B5}"/>
    <hyperlink ref="R9" r:id="rId7" xr:uid="{FFDA616E-0CD7-4907-8D79-6DDA324E100B}"/>
    <hyperlink ref="S14" r:id="rId8" xr:uid="{9736A944-33FD-4451-9A93-1EF0FD633EF4}"/>
  </hyperlinks>
  <pageMargins left="0.7" right="0.7" top="0.75" bottom="0.75" header="0.3" footer="0.3"/>
  <pageSetup paperSize="9" orientation="portrait" horizontalDpi="90" verticalDpi="90" r:id="rId9"/>
  <legacyDrawing r:id="rId10"/>
  <extLst>
    <ext xmlns:x14="http://schemas.microsoft.com/office/spreadsheetml/2009/9/main" uri="{CCE6A557-97BC-4b89-ADB6-D9C93CAAB3DF}">
      <x14:dataValidations xmlns:xm="http://schemas.microsoft.com/office/excel/2006/main" count="4">
        <x14:dataValidation type="list" showInputMessage="1" showErrorMessage="1" xr:uid="{6D765D68-9A9F-4C77-A54B-FF40FC9704DB}">
          <x14:formula1>
            <xm:f>Taxonomie!$A$2:$A$7</xm:f>
          </x14:formula1>
          <xm:sqref>D31:D48 D5:D13 D15:D21 D23:D26</xm:sqref>
        </x14:dataValidation>
        <x14:dataValidation type="list" showInputMessage="1" showErrorMessage="1" xr:uid="{443B29FE-B4E7-42B5-8207-F77F2A46EF56}">
          <x14:formula1>
            <xm:f>Taxonomie!$B$11:$B$18</xm:f>
          </x14:formula1>
          <xm:sqref>I26</xm:sqref>
        </x14:dataValidation>
        <x14:dataValidation type="list" showInputMessage="1" showErrorMessage="1" xr:uid="{7DCEF10C-FFE6-457C-AB88-98DE43B9B688}">
          <x14:formula1>
            <xm:f>Taxonomie!$C$2:$C$11</xm:f>
          </x14:formula1>
          <xm:sqref>E31:E94 E5:E13 E15:E21 E23:E25</xm:sqref>
        </x14:dataValidation>
        <x14:dataValidation type="list" showInputMessage="1" showErrorMessage="1" xr:uid="{15AE7EAF-46E8-4E26-8007-FD2D35A7C656}">
          <x14:formula1>
            <xm:f>Taxonomie!$E$2:$E$7</xm:f>
          </x14:formula1>
          <xm:sqref>I4:I14 I16:I25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21EFE-519B-4F72-B83A-E010316168FF}">
  <dimension ref="A1:AS994"/>
  <sheetViews>
    <sheetView zoomScale="90" zoomScaleNormal="90" workbookViewId="0">
      <pane ySplit="1" topLeftCell="A16" activePane="bottomLeft" state="frozen"/>
      <selection pane="bottomLeft" activeCell="K17" sqref="K17"/>
    </sheetView>
  </sheetViews>
  <sheetFormatPr baseColWidth="10" defaultColWidth="8.88671875" defaultRowHeight="15.6" x14ac:dyDescent="0.35"/>
  <cols>
    <col min="1" max="1" width="14.6640625" style="1" customWidth="1"/>
    <col min="2" max="2" width="13.109375" style="46" customWidth="1"/>
    <col min="3" max="3" width="22.88671875" style="1" customWidth="1"/>
    <col min="4" max="4" width="20.77734375" style="1" bestFit="1" customWidth="1"/>
    <col min="5" max="5" width="14.44140625" style="1" bestFit="1" customWidth="1"/>
    <col min="6" max="6" width="18.21875" style="1" customWidth="1"/>
    <col min="7" max="7" width="10.88671875" style="1" customWidth="1"/>
    <col min="8" max="8" width="8.88671875" style="1" customWidth="1"/>
    <col min="9" max="9" width="15" style="1" bestFit="1" customWidth="1"/>
    <col min="10" max="10" width="16.6640625" style="1" bestFit="1" customWidth="1"/>
    <col min="11" max="11" width="15.109375" style="1" bestFit="1" customWidth="1"/>
    <col min="12" max="12" width="10" style="1" customWidth="1"/>
    <col min="13" max="13" width="20.6640625" style="1" hidden="1" customWidth="1"/>
    <col min="14" max="15" width="15.5546875" style="1" customWidth="1"/>
    <col min="16" max="20" width="45.6640625" style="1" customWidth="1"/>
    <col min="21" max="24" width="44.77734375" style="1" customWidth="1"/>
    <col min="25" max="16384" width="8.88671875" style="1"/>
  </cols>
  <sheetData>
    <row r="1" spans="1:45" s="14" customFormat="1" ht="51.75" customHeight="1" thickBot="1" x14ac:dyDescent="0.35">
      <c r="A1" s="14" t="s">
        <v>0</v>
      </c>
      <c r="B1" s="14" t="s">
        <v>60</v>
      </c>
      <c r="C1" s="14" t="s">
        <v>1</v>
      </c>
      <c r="D1" s="14" t="s">
        <v>2</v>
      </c>
      <c r="E1" s="14" t="s">
        <v>3</v>
      </c>
      <c r="F1" s="14" t="s">
        <v>528</v>
      </c>
      <c r="G1" s="14" t="s">
        <v>5</v>
      </c>
      <c r="H1" s="14" t="s">
        <v>6</v>
      </c>
      <c r="I1" s="14" t="s">
        <v>7</v>
      </c>
      <c r="J1" s="14" t="s">
        <v>8</v>
      </c>
      <c r="K1" s="14" t="s">
        <v>9</v>
      </c>
      <c r="L1" s="14" t="s">
        <v>10</v>
      </c>
      <c r="M1" s="14" t="s">
        <v>11</v>
      </c>
      <c r="N1" s="14" t="s">
        <v>12</v>
      </c>
      <c r="O1" s="14" t="s">
        <v>146</v>
      </c>
      <c r="P1" s="14" t="s">
        <v>13</v>
      </c>
      <c r="Q1" s="14" t="s">
        <v>14</v>
      </c>
      <c r="R1" s="14" t="s">
        <v>15</v>
      </c>
      <c r="S1" s="14" t="s">
        <v>16</v>
      </c>
      <c r="T1" s="14" t="s">
        <v>17</v>
      </c>
      <c r="U1" s="14" t="s">
        <v>66</v>
      </c>
      <c r="V1" s="14" t="s">
        <v>67</v>
      </c>
      <c r="W1" s="14" t="s">
        <v>448</v>
      </c>
      <c r="X1" s="14" t="s">
        <v>447</v>
      </c>
    </row>
    <row r="2" spans="1:45" s="34" customFormat="1" ht="46.05" customHeight="1" x14ac:dyDescent="0.35">
      <c r="A2" s="240">
        <v>45471</v>
      </c>
      <c r="B2" s="61" t="s">
        <v>78</v>
      </c>
      <c r="C2" s="4" t="s">
        <v>127</v>
      </c>
      <c r="D2" s="4" t="s">
        <v>18</v>
      </c>
      <c r="E2" s="4" t="s">
        <v>47</v>
      </c>
      <c r="F2" s="40">
        <v>6300</v>
      </c>
      <c r="G2" s="3">
        <v>902</v>
      </c>
      <c r="H2" s="6" t="s">
        <v>20</v>
      </c>
      <c r="I2" s="4" t="s">
        <v>25</v>
      </c>
      <c r="J2" s="4">
        <v>2024</v>
      </c>
      <c r="K2" s="4">
        <v>2026</v>
      </c>
      <c r="L2" s="4">
        <v>2029</v>
      </c>
      <c r="M2" s="38" t="s">
        <v>68</v>
      </c>
      <c r="N2" s="4" t="s">
        <v>69</v>
      </c>
      <c r="O2" s="4" t="s">
        <v>150</v>
      </c>
      <c r="P2" s="4" t="s">
        <v>70</v>
      </c>
      <c r="Q2" s="4" t="s">
        <v>71</v>
      </c>
      <c r="R2" s="29" t="s">
        <v>72</v>
      </c>
      <c r="S2" s="29" t="s">
        <v>73</v>
      </c>
      <c r="T2" s="181" t="s">
        <v>74</v>
      </c>
      <c r="U2" s="29" t="s">
        <v>75</v>
      </c>
      <c r="V2" s="181" t="s">
        <v>76</v>
      </c>
      <c r="W2" s="181" t="s">
        <v>77</v>
      </c>
      <c r="X2" s="181" t="s">
        <v>167</v>
      </c>
    </row>
    <row r="3" spans="1:45" s="34" customFormat="1" ht="46.05" customHeight="1" x14ac:dyDescent="0.35">
      <c r="A3" s="178">
        <v>45371</v>
      </c>
      <c r="B3" s="4" t="s">
        <v>78</v>
      </c>
      <c r="C3" s="4" t="s">
        <v>323</v>
      </c>
      <c r="D3" s="4" t="s">
        <v>18</v>
      </c>
      <c r="E3" s="4" t="s">
        <v>38</v>
      </c>
      <c r="F3" s="40">
        <v>500</v>
      </c>
      <c r="G3" s="3">
        <v>0</v>
      </c>
      <c r="H3" s="6" t="s">
        <v>20</v>
      </c>
      <c r="I3" s="4" t="s">
        <v>25</v>
      </c>
      <c r="J3" s="4">
        <v>2024</v>
      </c>
      <c r="K3" s="6" t="s">
        <v>20</v>
      </c>
      <c r="L3" s="4">
        <v>2028</v>
      </c>
      <c r="M3" s="38" t="s">
        <v>68</v>
      </c>
      <c r="N3" s="4" t="s">
        <v>161</v>
      </c>
      <c r="O3" s="4" t="s">
        <v>150</v>
      </c>
      <c r="P3" s="4" t="s">
        <v>162</v>
      </c>
      <c r="Q3" s="4" t="s">
        <v>163</v>
      </c>
      <c r="R3" s="29" t="s">
        <v>164</v>
      </c>
      <c r="S3" s="29" t="s">
        <v>165</v>
      </c>
      <c r="T3" s="181" t="s">
        <v>166</v>
      </c>
      <c r="U3" s="29"/>
      <c r="V3" s="181"/>
      <c r="W3" s="181"/>
      <c r="X3" s="181"/>
    </row>
    <row r="4" spans="1:45" s="34" customFormat="1" ht="46.05" customHeight="1" x14ac:dyDescent="0.35">
      <c r="A4" s="178">
        <v>45356</v>
      </c>
      <c r="B4" s="4" t="s">
        <v>78</v>
      </c>
      <c r="C4" s="4" t="s">
        <v>493</v>
      </c>
      <c r="D4" s="4" t="s">
        <v>18</v>
      </c>
      <c r="E4" s="4" t="s">
        <v>38</v>
      </c>
      <c r="F4" s="40">
        <v>1200</v>
      </c>
      <c r="G4" s="37">
        <v>0</v>
      </c>
      <c r="H4" s="6" t="s">
        <v>20</v>
      </c>
      <c r="I4" s="29" t="s">
        <v>21</v>
      </c>
      <c r="J4" s="6" t="s">
        <v>20</v>
      </c>
      <c r="K4" s="6" t="s">
        <v>20</v>
      </c>
      <c r="L4" s="4">
        <v>2032</v>
      </c>
      <c r="M4" s="38" t="s">
        <v>57</v>
      </c>
      <c r="N4" s="4" t="s">
        <v>248</v>
      </c>
      <c r="O4" s="4" t="s">
        <v>156</v>
      </c>
      <c r="P4" s="4" t="s">
        <v>157</v>
      </c>
      <c r="Q4" s="4" t="s">
        <v>157</v>
      </c>
      <c r="R4" s="29" t="s">
        <v>158</v>
      </c>
      <c r="S4" s="29" t="s">
        <v>473</v>
      </c>
      <c r="T4" s="181"/>
      <c r="U4" s="29"/>
      <c r="V4" s="181"/>
      <c r="W4" s="181"/>
      <c r="X4" s="181"/>
    </row>
    <row r="5" spans="1:45" s="34" customFormat="1" ht="46.05" customHeight="1" x14ac:dyDescent="0.35">
      <c r="A5" s="2">
        <v>45450</v>
      </c>
      <c r="B5" s="2" t="s">
        <v>78</v>
      </c>
      <c r="C5" s="4" t="s">
        <v>81</v>
      </c>
      <c r="D5" s="4" t="s">
        <v>18</v>
      </c>
      <c r="E5" s="4" t="s">
        <v>33</v>
      </c>
      <c r="F5" s="40">
        <v>170</v>
      </c>
      <c r="G5" s="37">
        <v>0</v>
      </c>
      <c r="H5" s="6" t="s">
        <v>20</v>
      </c>
      <c r="I5" s="4" t="s">
        <v>25</v>
      </c>
      <c r="J5" s="4">
        <v>2024</v>
      </c>
      <c r="K5" s="4">
        <v>2025</v>
      </c>
      <c r="L5" s="6" t="s">
        <v>22</v>
      </c>
      <c r="M5" s="4" t="s">
        <v>57</v>
      </c>
      <c r="N5" s="4" t="s">
        <v>32</v>
      </c>
      <c r="O5" s="4" t="s">
        <v>150</v>
      </c>
      <c r="P5" s="4" t="s">
        <v>79</v>
      </c>
      <c r="Q5" s="4" t="s">
        <v>80</v>
      </c>
      <c r="R5" s="4" t="s">
        <v>82</v>
      </c>
      <c r="S5" s="186" t="s">
        <v>120</v>
      </c>
      <c r="T5" s="182" t="s">
        <v>511</v>
      </c>
      <c r="U5" s="4"/>
      <c r="V5" s="182"/>
    </row>
    <row r="6" spans="1:45" s="34" customFormat="1" ht="46.05" customHeight="1" x14ac:dyDescent="0.35">
      <c r="A6" s="2">
        <v>45457</v>
      </c>
      <c r="B6" s="2" t="s">
        <v>78</v>
      </c>
      <c r="C6" s="4" t="s">
        <v>30</v>
      </c>
      <c r="D6" s="4" t="s">
        <v>35</v>
      </c>
      <c r="E6" s="4" t="s">
        <v>355</v>
      </c>
      <c r="F6" s="41">
        <v>300</v>
      </c>
      <c r="G6" s="37">
        <v>0</v>
      </c>
      <c r="H6" s="6" t="s">
        <v>20</v>
      </c>
      <c r="I6" s="29" t="s">
        <v>25</v>
      </c>
      <c r="J6" s="4">
        <v>2024</v>
      </c>
      <c r="K6" s="6">
        <v>2025</v>
      </c>
      <c r="L6" s="4" t="s">
        <v>22</v>
      </c>
      <c r="M6" s="5" t="s">
        <v>29</v>
      </c>
      <c r="N6" s="4" t="s">
        <v>128</v>
      </c>
      <c r="O6" s="4" t="s">
        <v>150</v>
      </c>
      <c r="P6" s="4" t="s">
        <v>83</v>
      </c>
      <c r="Q6" s="4" t="s">
        <v>84</v>
      </c>
      <c r="R6" s="182" t="s">
        <v>85</v>
      </c>
      <c r="S6" s="4" t="s">
        <v>512</v>
      </c>
      <c r="T6" s="4"/>
    </row>
    <row r="7" spans="1:45" s="34" customFormat="1" ht="46.05" customHeight="1" x14ac:dyDescent="0.35">
      <c r="A7" s="69">
        <v>45373</v>
      </c>
      <c r="B7" s="2" t="s">
        <v>78</v>
      </c>
      <c r="C7" s="4" t="s">
        <v>87</v>
      </c>
      <c r="D7" s="4" t="s">
        <v>44</v>
      </c>
      <c r="E7" s="4" t="s">
        <v>19</v>
      </c>
      <c r="F7" s="239">
        <v>3260</v>
      </c>
      <c r="G7" s="37">
        <v>0</v>
      </c>
      <c r="H7" s="36" t="s">
        <v>20</v>
      </c>
      <c r="I7" s="29" t="s">
        <v>52</v>
      </c>
      <c r="J7" s="5">
        <v>2024</v>
      </c>
      <c r="K7" s="36" t="s">
        <v>20</v>
      </c>
      <c r="L7" s="5">
        <v>2026</v>
      </c>
      <c r="M7" s="4" t="s">
        <v>58</v>
      </c>
      <c r="N7" s="4" t="s">
        <v>122</v>
      </c>
      <c r="O7" s="4" t="s">
        <v>156</v>
      </c>
      <c r="P7" s="4" t="s">
        <v>86</v>
      </c>
      <c r="Q7" s="4" t="s">
        <v>88</v>
      </c>
      <c r="R7" s="4" t="s">
        <v>89</v>
      </c>
      <c r="S7" s="4" t="s">
        <v>121</v>
      </c>
      <c r="T7" s="180" t="s">
        <v>470</v>
      </c>
      <c r="U7" s="180" t="s">
        <v>513</v>
      </c>
    </row>
    <row r="8" spans="1:45" s="34" customFormat="1" ht="46.05" customHeight="1" x14ac:dyDescent="0.35">
      <c r="A8" s="2">
        <v>45338</v>
      </c>
      <c r="B8" s="2" t="s">
        <v>78</v>
      </c>
      <c r="C8" s="4" t="s">
        <v>494</v>
      </c>
      <c r="D8" s="4" t="s">
        <v>35</v>
      </c>
      <c r="E8" s="4" t="s">
        <v>45</v>
      </c>
      <c r="F8" s="239">
        <v>1000</v>
      </c>
      <c r="G8" s="37">
        <v>0</v>
      </c>
      <c r="H8" s="6" t="s">
        <v>20</v>
      </c>
      <c r="I8" s="29" t="s">
        <v>25</v>
      </c>
      <c r="J8" s="4">
        <v>2024</v>
      </c>
      <c r="K8" s="6">
        <v>2026</v>
      </c>
      <c r="L8" s="4">
        <v>2030</v>
      </c>
      <c r="M8" s="4" t="s">
        <v>34</v>
      </c>
      <c r="N8" s="6" t="s">
        <v>95</v>
      </c>
      <c r="O8" s="4" t="s">
        <v>150</v>
      </c>
      <c r="P8" s="4" t="s">
        <v>94</v>
      </c>
      <c r="Q8" s="4" t="s">
        <v>96</v>
      </c>
      <c r="R8" s="182" t="s">
        <v>97</v>
      </c>
      <c r="S8" s="182" t="s">
        <v>98</v>
      </c>
      <c r="T8" s="182" t="s">
        <v>516</v>
      </c>
      <c r="U8" s="5"/>
      <c r="V8" s="5"/>
      <c r="W8" s="5"/>
    </row>
    <row r="9" spans="1:45" s="34" customFormat="1" ht="46.05" customHeight="1" x14ac:dyDescent="0.35">
      <c r="A9" s="2">
        <v>45462</v>
      </c>
      <c r="B9" s="2" t="s">
        <v>78</v>
      </c>
      <c r="C9" s="4" t="s">
        <v>133</v>
      </c>
      <c r="D9" s="4" t="s">
        <v>18</v>
      </c>
      <c r="E9" s="4" t="s">
        <v>24</v>
      </c>
      <c r="F9" s="41">
        <v>800</v>
      </c>
      <c r="G9" s="3">
        <v>380</v>
      </c>
      <c r="H9" s="6">
        <v>320</v>
      </c>
      <c r="I9" s="29" t="s">
        <v>21</v>
      </c>
      <c r="J9" s="4">
        <v>2024</v>
      </c>
      <c r="K9" s="6" t="s">
        <v>20</v>
      </c>
      <c r="L9" s="4">
        <v>2028</v>
      </c>
      <c r="M9" s="4" t="s">
        <v>29</v>
      </c>
      <c r="N9" s="4" t="s">
        <v>46</v>
      </c>
      <c r="O9" s="4" t="s">
        <v>150</v>
      </c>
      <c r="P9" s="182" t="s">
        <v>123</v>
      </c>
      <c r="Q9" s="4" t="s">
        <v>129</v>
      </c>
      <c r="R9" s="182" t="s">
        <v>130</v>
      </c>
      <c r="S9" s="182" t="s">
        <v>131</v>
      </c>
      <c r="T9" s="182" t="s">
        <v>132</v>
      </c>
      <c r="U9" s="182" t="s">
        <v>160</v>
      </c>
      <c r="V9" s="180" t="s">
        <v>475</v>
      </c>
    </row>
    <row r="10" spans="1:45" s="34" customFormat="1" ht="46.05" customHeight="1" x14ac:dyDescent="0.35">
      <c r="A10" s="2">
        <v>45414</v>
      </c>
      <c r="B10" s="2" t="s">
        <v>78</v>
      </c>
      <c r="C10" s="4" t="s">
        <v>496</v>
      </c>
      <c r="D10" s="4" t="s">
        <v>27</v>
      </c>
      <c r="E10" s="4" t="s">
        <v>24</v>
      </c>
      <c r="F10" s="40">
        <v>500</v>
      </c>
      <c r="G10" s="37">
        <v>0</v>
      </c>
      <c r="H10" s="6">
        <v>710</v>
      </c>
      <c r="I10" s="29" t="s">
        <v>21</v>
      </c>
      <c r="J10" s="4">
        <v>2024</v>
      </c>
      <c r="K10" s="6" t="s">
        <v>20</v>
      </c>
      <c r="L10" s="4">
        <v>2026</v>
      </c>
      <c r="M10" s="4" t="s">
        <v>37</v>
      </c>
      <c r="N10" s="6" t="s">
        <v>109</v>
      </c>
      <c r="O10" s="4" t="s">
        <v>150</v>
      </c>
      <c r="P10" s="4" t="s">
        <v>110</v>
      </c>
      <c r="Q10" s="4" t="s">
        <v>55</v>
      </c>
      <c r="R10" s="182" t="s">
        <v>111</v>
      </c>
      <c r="S10" s="4" t="s">
        <v>112</v>
      </c>
      <c r="T10" s="4" t="s">
        <v>113</v>
      </c>
      <c r="U10" s="4" t="s">
        <v>114</v>
      </c>
      <c r="V10" s="4" t="s">
        <v>115</v>
      </c>
      <c r="W10" s="4" t="s">
        <v>522</v>
      </c>
      <c r="X10" s="5"/>
    </row>
    <row r="11" spans="1:45" s="34" customFormat="1" ht="46.05" customHeight="1" x14ac:dyDescent="0.35">
      <c r="A11" s="2">
        <v>45376</v>
      </c>
      <c r="B11" s="2" t="s">
        <v>78</v>
      </c>
      <c r="C11" s="4" t="s">
        <v>152</v>
      </c>
      <c r="D11" s="4" t="s">
        <v>18</v>
      </c>
      <c r="E11" s="4" t="s">
        <v>24</v>
      </c>
      <c r="F11" s="41">
        <v>133</v>
      </c>
      <c r="G11" s="37">
        <v>0</v>
      </c>
      <c r="H11" s="6">
        <v>50</v>
      </c>
      <c r="I11" s="29" t="s">
        <v>21</v>
      </c>
      <c r="J11" s="4">
        <v>2024</v>
      </c>
      <c r="K11" s="6" t="s">
        <v>20</v>
      </c>
      <c r="L11" s="4">
        <v>2026</v>
      </c>
      <c r="M11" s="5" t="s">
        <v>68</v>
      </c>
      <c r="N11" s="4" t="s">
        <v>149</v>
      </c>
      <c r="O11" s="4" t="s">
        <v>150</v>
      </c>
      <c r="P11" s="182" t="s">
        <v>148</v>
      </c>
      <c r="Q11" s="4" t="s">
        <v>153</v>
      </c>
      <c r="R11" s="4" t="s">
        <v>474</v>
      </c>
      <c r="S11" s="182"/>
      <c r="T11" s="182"/>
    </row>
    <row r="12" spans="1:45" s="34" customFormat="1" ht="46.05" customHeight="1" x14ac:dyDescent="0.35">
      <c r="A12" s="2">
        <v>45363</v>
      </c>
      <c r="B12" s="2" t="s">
        <v>78</v>
      </c>
      <c r="C12" s="4" t="s">
        <v>491</v>
      </c>
      <c r="D12" s="4" t="s">
        <v>18</v>
      </c>
      <c r="E12" s="4" t="s">
        <v>24</v>
      </c>
      <c r="F12" s="41">
        <v>100</v>
      </c>
      <c r="G12" s="37">
        <v>0</v>
      </c>
      <c r="H12" s="6">
        <v>100</v>
      </c>
      <c r="I12" s="29" t="s">
        <v>21</v>
      </c>
      <c r="J12" s="4">
        <v>2025</v>
      </c>
      <c r="K12" s="6" t="s">
        <v>20</v>
      </c>
      <c r="L12" s="4">
        <v>2026</v>
      </c>
      <c r="M12" s="4" t="s">
        <v>57</v>
      </c>
      <c r="N12" s="4" t="s">
        <v>488</v>
      </c>
      <c r="O12" s="4" t="s">
        <v>150</v>
      </c>
      <c r="P12" s="182" t="s">
        <v>487</v>
      </c>
      <c r="Q12" s="4" t="s">
        <v>489</v>
      </c>
      <c r="R12" s="4" t="s">
        <v>490</v>
      </c>
      <c r="S12" s="182" t="s">
        <v>492</v>
      </c>
      <c r="T12" s="182" t="s">
        <v>519</v>
      </c>
    </row>
    <row r="13" spans="1:45" s="34" customFormat="1" ht="46.05" customHeight="1" x14ac:dyDescent="0.35">
      <c r="A13" s="2">
        <v>45468</v>
      </c>
      <c r="B13" s="2" t="s">
        <v>90</v>
      </c>
      <c r="C13" s="4" t="s">
        <v>134</v>
      </c>
      <c r="D13" s="4" t="s">
        <v>44</v>
      </c>
      <c r="E13" s="4" t="s">
        <v>19</v>
      </c>
      <c r="F13" s="41">
        <v>8800</v>
      </c>
      <c r="G13" s="37">
        <v>0</v>
      </c>
      <c r="H13" s="6" t="s">
        <v>20</v>
      </c>
      <c r="I13" s="29" t="s">
        <v>21</v>
      </c>
      <c r="J13" s="4">
        <v>2024</v>
      </c>
      <c r="K13" s="6" t="s">
        <v>20</v>
      </c>
      <c r="L13" s="4">
        <v>2026</v>
      </c>
      <c r="M13" s="4" t="s">
        <v>34</v>
      </c>
      <c r="N13" s="4" t="s">
        <v>500</v>
      </c>
      <c r="O13" s="4" t="s">
        <v>156</v>
      </c>
      <c r="P13" s="182" t="s">
        <v>135</v>
      </c>
      <c r="Q13" s="4" t="s">
        <v>147</v>
      </c>
      <c r="R13" s="182" t="s">
        <v>514</v>
      </c>
      <c r="S13" s="182" t="s">
        <v>515</v>
      </c>
      <c r="T13" s="182"/>
      <c r="U13" s="182"/>
    </row>
    <row r="14" spans="1:45" ht="46.05" customHeight="1" x14ac:dyDescent="0.35">
      <c r="A14" s="2">
        <v>45427</v>
      </c>
      <c r="B14" s="2" t="s">
        <v>90</v>
      </c>
      <c r="C14" s="29" t="s">
        <v>134</v>
      </c>
      <c r="D14" s="29" t="s">
        <v>44</v>
      </c>
      <c r="E14" s="29" t="s">
        <v>19</v>
      </c>
      <c r="F14" s="187">
        <v>7800</v>
      </c>
      <c r="G14" s="37">
        <v>0</v>
      </c>
      <c r="H14" s="9" t="s">
        <v>20</v>
      </c>
      <c r="I14" s="29" t="s">
        <v>21</v>
      </c>
      <c r="J14" s="29">
        <v>2024</v>
      </c>
      <c r="K14" s="9">
        <v>2025</v>
      </c>
      <c r="L14" s="29">
        <v>2040</v>
      </c>
      <c r="M14" s="29" t="s">
        <v>34</v>
      </c>
      <c r="N14" s="29" t="s">
        <v>500</v>
      </c>
      <c r="O14" s="4" t="s">
        <v>156</v>
      </c>
      <c r="P14" s="181" t="s">
        <v>91</v>
      </c>
      <c r="Q14" s="29" t="s">
        <v>92</v>
      </c>
      <c r="R14" s="29" t="s">
        <v>93</v>
      </c>
      <c r="S14" s="181" t="s">
        <v>119</v>
      </c>
      <c r="T14" s="181" t="s">
        <v>92</v>
      </c>
      <c r="U14" s="56"/>
      <c r="V14" s="34"/>
      <c r="W14" s="56"/>
      <c r="X14" s="56"/>
    </row>
    <row r="15" spans="1:45" s="32" customFormat="1" ht="46.05" customHeight="1" x14ac:dyDescent="0.35">
      <c r="A15" s="2">
        <v>45473</v>
      </c>
      <c r="B15" s="2" t="s">
        <v>90</v>
      </c>
      <c r="C15" s="4" t="s">
        <v>495</v>
      </c>
      <c r="D15" s="4" t="s">
        <v>18</v>
      </c>
      <c r="E15" s="4" t="s">
        <v>33</v>
      </c>
      <c r="F15" s="41">
        <v>300</v>
      </c>
      <c r="G15" s="37">
        <v>0</v>
      </c>
      <c r="H15" s="6" t="s">
        <v>20</v>
      </c>
      <c r="I15" s="4" t="s">
        <v>21</v>
      </c>
      <c r="J15" s="4">
        <v>2025</v>
      </c>
      <c r="K15" s="4">
        <v>2028</v>
      </c>
      <c r="L15" s="4">
        <v>2030</v>
      </c>
      <c r="M15" s="4" t="s">
        <v>57</v>
      </c>
      <c r="N15" s="4" t="s">
        <v>116</v>
      </c>
      <c r="O15" s="4" t="s">
        <v>150</v>
      </c>
      <c r="P15" s="182" t="s">
        <v>99</v>
      </c>
      <c r="Q15" s="4" t="s">
        <v>117</v>
      </c>
      <c r="R15" s="4" t="s">
        <v>142</v>
      </c>
      <c r="S15" s="182" t="s">
        <v>461</v>
      </c>
      <c r="T15" s="182" t="s">
        <v>469</v>
      </c>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row>
    <row r="16" spans="1:45" s="34" customFormat="1" ht="46.05" customHeight="1" x14ac:dyDescent="0.35">
      <c r="A16" s="2">
        <v>45460</v>
      </c>
      <c r="B16" s="2" t="s">
        <v>90</v>
      </c>
      <c r="C16" s="4" t="s">
        <v>159</v>
      </c>
      <c r="D16" s="4" t="s">
        <v>27</v>
      </c>
      <c r="E16" s="4" t="s">
        <v>24</v>
      </c>
      <c r="F16" s="41">
        <v>370</v>
      </c>
      <c r="G16" s="37">
        <v>0</v>
      </c>
      <c r="H16" s="6">
        <v>240</v>
      </c>
      <c r="I16" s="29" t="s">
        <v>21</v>
      </c>
      <c r="J16" s="4" t="s">
        <v>22</v>
      </c>
      <c r="K16" s="4">
        <v>2027</v>
      </c>
      <c r="L16" s="4" t="s">
        <v>22</v>
      </c>
      <c r="M16" s="4" t="s">
        <v>48</v>
      </c>
      <c r="N16" s="4" t="s">
        <v>101</v>
      </c>
      <c r="O16" s="4" t="s">
        <v>150</v>
      </c>
      <c r="P16" s="182" t="s">
        <v>100</v>
      </c>
      <c r="Q16" s="4" t="s">
        <v>138</v>
      </c>
      <c r="R16" s="4" t="s">
        <v>118</v>
      </c>
      <c r="S16" s="182" t="s">
        <v>139</v>
      </c>
      <c r="T16" s="182" t="s">
        <v>523</v>
      </c>
    </row>
    <row r="17" spans="1:24" s="34" customFormat="1" ht="46.05" customHeight="1" x14ac:dyDescent="0.35">
      <c r="A17" s="2">
        <v>45449</v>
      </c>
      <c r="B17" s="2" t="s">
        <v>90</v>
      </c>
      <c r="C17" s="4" t="s">
        <v>151</v>
      </c>
      <c r="D17" s="4" t="s">
        <v>35</v>
      </c>
      <c r="E17" s="4" t="s">
        <v>47</v>
      </c>
      <c r="F17" s="40">
        <v>5000</v>
      </c>
      <c r="G17" s="37">
        <v>0</v>
      </c>
      <c r="H17" s="6" t="s">
        <v>20</v>
      </c>
      <c r="I17" s="29" t="s">
        <v>21</v>
      </c>
      <c r="J17" s="4">
        <v>2023</v>
      </c>
      <c r="K17" s="4">
        <v>2024</v>
      </c>
      <c r="L17" s="4" t="s">
        <v>22</v>
      </c>
      <c r="M17" s="4" t="s">
        <v>59</v>
      </c>
      <c r="N17" s="4" t="s">
        <v>102</v>
      </c>
      <c r="O17" s="4" t="s">
        <v>150</v>
      </c>
      <c r="P17" s="182" t="s">
        <v>103</v>
      </c>
      <c r="Q17" s="4" t="s">
        <v>104</v>
      </c>
      <c r="R17" s="4" t="s">
        <v>105</v>
      </c>
      <c r="S17" s="182" t="s">
        <v>106</v>
      </c>
      <c r="T17" s="4" t="s">
        <v>107</v>
      </c>
      <c r="U17" s="4" t="s">
        <v>108</v>
      </c>
      <c r="V17" s="4" t="s">
        <v>462</v>
      </c>
      <c r="W17" s="4" t="s">
        <v>137</v>
      </c>
      <c r="X17" s="4" t="s">
        <v>463</v>
      </c>
    </row>
    <row r="18" spans="1:24" s="34" customFormat="1" ht="46.05" customHeight="1" x14ac:dyDescent="0.35">
      <c r="A18" s="2">
        <v>45420</v>
      </c>
      <c r="B18" s="2" t="s">
        <v>90</v>
      </c>
      <c r="C18" s="4" t="s">
        <v>497</v>
      </c>
      <c r="D18" s="4" t="s">
        <v>18</v>
      </c>
      <c r="E18" s="4" t="s">
        <v>33</v>
      </c>
      <c r="F18" s="41">
        <v>140</v>
      </c>
      <c r="G18" s="37">
        <v>0</v>
      </c>
      <c r="H18" s="6" t="s">
        <v>20</v>
      </c>
      <c r="I18" s="29" t="s">
        <v>21</v>
      </c>
      <c r="J18" s="4">
        <v>2024</v>
      </c>
      <c r="K18" s="6" t="s">
        <v>20</v>
      </c>
      <c r="L18" s="4"/>
      <c r="M18" s="4" t="s">
        <v>57</v>
      </c>
      <c r="N18" s="4" t="s">
        <v>136</v>
      </c>
      <c r="O18" s="4" t="s">
        <v>150</v>
      </c>
      <c r="P18" s="182" t="s">
        <v>124</v>
      </c>
      <c r="Q18" s="4" t="s">
        <v>517</v>
      </c>
      <c r="R18" s="4" t="s">
        <v>518</v>
      </c>
      <c r="S18" s="182"/>
      <c r="T18" s="182"/>
    </row>
    <row r="19" spans="1:24" s="34" customFormat="1" ht="46.05" customHeight="1" x14ac:dyDescent="0.35">
      <c r="A19" s="2">
        <v>45470</v>
      </c>
      <c r="B19" s="2" t="s">
        <v>90</v>
      </c>
      <c r="C19" s="4" t="s">
        <v>498</v>
      </c>
      <c r="D19" s="4" t="s">
        <v>44</v>
      </c>
      <c r="E19" s="4" t="s">
        <v>19</v>
      </c>
      <c r="F19" s="41">
        <v>184</v>
      </c>
      <c r="G19" s="37">
        <v>0</v>
      </c>
      <c r="H19" s="6" t="s">
        <v>20</v>
      </c>
      <c r="I19" s="29" t="s">
        <v>21</v>
      </c>
      <c r="J19" s="4">
        <v>2024</v>
      </c>
      <c r="K19" s="6" t="s">
        <v>20</v>
      </c>
      <c r="L19" s="4">
        <v>2026</v>
      </c>
      <c r="M19" s="29" t="s">
        <v>43</v>
      </c>
      <c r="N19" s="4" t="s">
        <v>43</v>
      </c>
      <c r="O19" s="4" t="s">
        <v>150</v>
      </c>
      <c r="P19" s="182" t="s">
        <v>125</v>
      </c>
      <c r="Q19" s="4" t="s">
        <v>126</v>
      </c>
      <c r="R19" s="4" t="s">
        <v>140</v>
      </c>
      <c r="S19" s="182" t="s">
        <v>141</v>
      </c>
      <c r="T19" s="182"/>
    </row>
    <row r="20" spans="1:24" s="34" customFormat="1" ht="46.05" customHeight="1" x14ac:dyDescent="0.35">
      <c r="A20" s="69">
        <v>45468</v>
      </c>
      <c r="B20" s="2" t="s">
        <v>90</v>
      </c>
      <c r="C20" s="4" t="s">
        <v>145</v>
      </c>
      <c r="D20" s="4" t="s">
        <v>18</v>
      </c>
      <c r="E20" s="4" t="s">
        <v>28</v>
      </c>
      <c r="F20" s="41">
        <v>300</v>
      </c>
      <c r="G20" s="37">
        <v>0</v>
      </c>
      <c r="H20" s="6" t="s">
        <v>20</v>
      </c>
      <c r="I20" s="29" t="s">
        <v>21</v>
      </c>
      <c r="J20" s="4">
        <v>2024</v>
      </c>
      <c r="K20" s="6" t="s">
        <v>20</v>
      </c>
      <c r="L20" s="4">
        <v>2025</v>
      </c>
      <c r="M20" s="4" t="s">
        <v>29</v>
      </c>
      <c r="N20" s="4" t="s">
        <v>144</v>
      </c>
      <c r="O20" s="4" t="s">
        <v>150</v>
      </c>
      <c r="P20" s="182" t="s">
        <v>143</v>
      </c>
      <c r="Q20" s="4" t="s">
        <v>503</v>
      </c>
      <c r="R20" s="4" t="s">
        <v>504</v>
      </c>
      <c r="S20" s="182"/>
      <c r="T20" s="182"/>
    </row>
    <row r="21" spans="1:24" s="34" customFormat="1" ht="46.05" customHeight="1" x14ac:dyDescent="0.35">
      <c r="A21" s="2">
        <v>45456</v>
      </c>
      <c r="B21" s="2" t="s">
        <v>90</v>
      </c>
      <c r="C21" s="4" t="s">
        <v>336</v>
      </c>
      <c r="D21" s="4" t="s">
        <v>35</v>
      </c>
      <c r="E21" s="4" t="s">
        <v>28</v>
      </c>
      <c r="F21" s="41">
        <v>100</v>
      </c>
      <c r="G21" s="37">
        <v>0</v>
      </c>
      <c r="H21" s="6" t="s">
        <v>20</v>
      </c>
      <c r="I21" s="29" t="s">
        <v>21</v>
      </c>
      <c r="J21" s="4">
        <v>2024</v>
      </c>
      <c r="K21" s="6">
        <v>2025</v>
      </c>
      <c r="L21" s="4">
        <v>2027</v>
      </c>
      <c r="M21" s="4" t="s">
        <v>58</v>
      </c>
      <c r="N21" s="4" t="s">
        <v>122</v>
      </c>
      <c r="O21" s="4" t="s">
        <v>150</v>
      </c>
      <c r="P21" s="182" t="s">
        <v>464</v>
      </c>
      <c r="Q21" s="4" t="s">
        <v>465</v>
      </c>
      <c r="R21" s="4" t="s">
        <v>466</v>
      </c>
      <c r="S21" s="182"/>
      <c r="T21" s="182"/>
    </row>
    <row r="22" spans="1:24" s="34" customFormat="1" ht="46.05" customHeight="1" x14ac:dyDescent="0.35">
      <c r="A22" s="2">
        <v>45397</v>
      </c>
      <c r="B22" s="2" t="s">
        <v>90</v>
      </c>
      <c r="C22" s="4" t="s">
        <v>521</v>
      </c>
      <c r="D22" s="4" t="s">
        <v>18</v>
      </c>
      <c r="E22" s="4" t="s">
        <v>19</v>
      </c>
      <c r="F22" s="185">
        <v>886</v>
      </c>
      <c r="G22" s="37">
        <v>0</v>
      </c>
      <c r="H22" s="6" t="s">
        <v>20</v>
      </c>
      <c r="I22" s="29" t="s">
        <v>21</v>
      </c>
      <c r="J22" s="4">
        <v>2025</v>
      </c>
      <c r="K22" s="4">
        <v>2028</v>
      </c>
      <c r="L22" s="6" t="s">
        <v>20</v>
      </c>
      <c r="M22" s="4" t="s">
        <v>59</v>
      </c>
      <c r="N22" s="4" t="s">
        <v>155</v>
      </c>
      <c r="O22" s="4" t="s">
        <v>150</v>
      </c>
      <c r="P22" s="182" t="s">
        <v>154</v>
      </c>
      <c r="Q22" s="4" t="s">
        <v>467</v>
      </c>
      <c r="R22" s="4" t="s">
        <v>468</v>
      </c>
      <c r="S22" s="182"/>
      <c r="T22" s="182"/>
    </row>
    <row r="23" spans="1:24" s="34" customFormat="1" ht="46.05" customHeight="1" x14ac:dyDescent="0.35">
      <c r="A23" s="2">
        <v>45400</v>
      </c>
      <c r="B23" s="2" t="s">
        <v>90</v>
      </c>
      <c r="C23" s="4" t="s">
        <v>499</v>
      </c>
      <c r="D23" s="4" t="s">
        <v>18</v>
      </c>
      <c r="E23" s="4" t="s">
        <v>24</v>
      </c>
      <c r="F23" s="3">
        <v>750</v>
      </c>
      <c r="G23" s="37">
        <v>0</v>
      </c>
      <c r="H23" s="6">
        <v>600</v>
      </c>
      <c r="I23" s="29" t="s">
        <v>25</v>
      </c>
      <c r="J23" s="4">
        <v>2024</v>
      </c>
      <c r="K23" s="6">
        <v>2026</v>
      </c>
      <c r="L23" s="4">
        <v>2027</v>
      </c>
      <c r="M23" s="4" t="s">
        <v>48</v>
      </c>
      <c r="N23" s="6" t="s">
        <v>476</v>
      </c>
      <c r="O23" s="4" t="s">
        <v>150</v>
      </c>
      <c r="P23" s="4" t="s">
        <v>477</v>
      </c>
      <c r="Q23" s="4" t="s">
        <v>478</v>
      </c>
      <c r="R23" s="4" t="s">
        <v>479</v>
      </c>
      <c r="S23" s="4" t="s">
        <v>480</v>
      </c>
      <c r="T23" s="182"/>
    </row>
    <row r="24" spans="1:24" s="34" customFormat="1" ht="46.05" customHeight="1" x14ac:dyDescent="0.35">
      <c r="A24" s="2">
        <v>45387</v>
      </c>
      <c r="B24" s="2" t="s">
        <v>90</v>
      </c>
      <c r="C24" s="4" t="s">
        <v>481</v>
      </c>
      <c r="D24" s="4" t="s">
        <v>18</v>
      </c>
      <c r="E24" s="4" t="s">
        <v>33</v>
      </c>
      <c r="F24" s="41">
        <v>120</v>
      </c>
      <c r="G24" s="37">
        <v>0</v>
      </c>
      <c r="H24" s="6" t="s">
        <v>20</v>
      </c>
      <c r="I24" s="29" t="s">
        <v>25</v>
      </c>
      <c r="J24" s="4">
        <v>2024</v>
      </c>
      <c r="K24" s="6" t="s">
        <v>20</v>
      </c>
      <c r="L24" s="4">
        <v>2025</v>
      </c>
      <c r="M24" s="4" t="s">
        <v>26</v>
      </c>
      <c r="N24" s="4" t="s">
        <v>482</v>
      </c>
      <c r="O24" s="4" t="s">
        <v>150</v>
      </c>
      <c r="P24" s="182" t="s">
        <v>483</v>
      </c>
      <c r="Q24" s="4" t="s">
        <v>484</v>
      </c>
      <c r="R24" s="4" t="s">
        <v>485</v>
      </c>
      <c r="S24" s="182" t="s">
        <v>486</v>
      </c>
      <c r="T24" s="182" t="s">
        <v>520</v>
      </c>
    </row>
    <row r="25" spans="1:24" s="34" customFormat="1" ht="46.05" customHeight="1" thickBot="1" x14ac:dyDescent="0.4">
      <c r="A25" s="2">
        <v>45414</v>
      </c>
      <c r="B25" s="2" t="s">
        <v>90</v>
      </c>
      <c r="C25" s="4" t="s">
        <v>508</v>
      </c>
      <c r="D25" s="4" t="s">
        <v>18</v>
      </c>
      <c r="E25" s="4" t="s">
        <v>33</v>
      </c>
      <c r="F25" s="41">
        <v>200</v>
      </c>
      <c r="G25" s="37">
        <v>0</v>
      </c>
      <c r="H25" s="6" t="s">
        <v>20</v>
      </c>
      <c r="I25" s="29" t="s">
        <v>25</v>
      </c>
      <c r="J25" s="4">
        <v>2024</v>
      </c>
      <c r="K25" s="6" t="s">
        <v>20</v>
      </c>
      <c r="L25" s="4" t="s">
        <v>22</v>
      </c>
      <c r="M25" s="4" t="s">
        <v>37</v>
      </c>
      <c r="N25" s="4" t="s">
        <v>510</v>
      </c>
      <c r="O25" s="4" t="s">
        <v>150</v>
      </c>
      <c r="P25" s="182" t="s">
        <v>505</v>
      </c>
      <c r="Q25" s="4" t="s">
        <v>506</v>
      </c>
      <c r="R25" s="4" t="s">
        <v>507</v>
      </c>
      <c r="S25" s="182" t="s">
        <v>509</v>
      </c>
      <c r="T25" s="182" t="s">
        <v>506</v>
      </c>
    </row>
    <row r="26" spans="1:24" s="50" customFormat="1" ht="23.25" customHeight="1" thickBot="1" x14ac:dyDescent="0.4">
      <c r="A26" s="21"/>
      <c r="B26" s="21"/>
      <c r="C26" s="51"/>
      <c r="D26" s="51"/>
      <c r="E26" s="25" t="s">
        <v>49</v>
      </c>
      <c r="F26" s="23">
        <f>SUM(F2:F25)</f>
        <v>39213</v>
      </c>
      <c r="G26" s="23">
        <f>SUM(G2:G25)</f>
        <v>1282</v>
      </c>
      <c r="H26" s="54">
        <f>SUM(H2:H25)</f>
        <v>2020</v>
      </c>
      <c r="I26" s="51"/>
      <c r="J26" s="51"/>
      <c r="K26" s="51"/>
      <c r="L26" s="51"/>
      <c r="M26" s="19"/>
      <c r="P26" s="51"/>
      <c r="Q26" s="51"/>
      <c r="R26" s="51"/>
      <c r="S26" s="51"/>
      <c r="T26" s="51"/>
    </row>
    <row r="27" spans="1:24" ht="16.2" thickTop="1" x14ac:dyDescent="0.35">
      <c r="A27" s="33"/>
      <c r="B27" s="33"/>
      <c r="D27" s="33"/>
      <c r="E27" s="33"/>
    </row>
    <row r="28" spans="1:24" x14ac:dyDescent="0.35">
      <c r="A28"/>
      <c r="B28"/>
      <c r="C28"/>
      <c r="D28"/>
      <c r="E28"/>
      <c r="F28"/>
      <c r="G28"/>
      <c r="H28"/>
      <c r="I28"/>
      <c r="J28"/>
      <c r="K28"/>
    </row>
    <row r="29" spans="1:24" x14ac:dyDescent="0.35">
      <c r="A29"/>
      <c r="B29"/>
      <c r="C29"/>
      <c r="D29"/>
      <c r="E29"/>
      <c r="F29"/>
      <c r="G29"/>
      <c r="H29"/>
      <c r="I29"/>
      <c r="J29"/>
      <c r="K29"/>
    </row>
    <row r="30" spans="1:24" x14ac:dyDescent="0.35">
      <c r="A30"/>
      <c r="B30"/>
      <c r="C30"/>
      <c r="D30"/>
      <c r="E30"/>
      <c r="F30"/>
      <c r="G30"/>
      <c r="H30"/>
      <c r="I30"/>
      <c r="J30"/>
      <c r="K30"/>
    </row>
    <row r="31" spans="1:24" x14ac:dyDescent="0.35">
      <c r="A31"/>
      <c r="B31"/>
      <c r="C31"/>
      <c r="D31"/>
      <c r="E31"/>
      <c r="F31"/>
      <c r="G31"/>
      <c r="H31"/>
      <c r="I31"/>
      <c r="J31"/>
      <c r="K31"/>
    </row>
    <row r="32" spans="1:24" x14ac:dyDescent="0.35">
      <c r="A32"/>
      <c r="B32"/>
      <c r="C32"/>
      <c r="D32"/>
      <c r="E32"/>
      <c r="F32"/>
      <c r="G32"/>
      <c r="H32"/>
      <c r="I32"/>
      <c r="J32"/>
      <c r="K32"/>
    </row>
    <row r="33" spans="1:11" x14ac:dyDescent="0.35">
      <c r="A33"/>
      <c r="B33"/>
      <c r="C33"/>
      <c r="D33"/>
      <c r="E33"/>
      <c r="F33"/>
      <c r="G33"/>
      <c r="H33"/>
      <c r="I33"/>
      <c r="J33"/>
      <c r="K33"/>
    </row>
    <row r="34" spans="1:11" x14ac:dyDescent="0.35">
      <c r="A34"/>
      <c r="B34"/>
      <c r="C34"/>
      <c r="D34"/>
      <c r="E34"/>
      <c r="F34"/>
      <c r="G34"/>
      <c r="H34"/>
      <c r="I34"/>
      <c r="J34"/>
      <c r="K34"/>
    </row>
    <row r="35" spans="1:11" x14ac:dyDescent="0.35">
      <c r="A35"/>
      <c r="B35"/>
      <c r="C35"/>
      <c r="D35" s="33"/>
      <c r="E35" s="33"/>
    </row>
    <row r="36" spans="1:11" x14ac:dyDescent="0.35">
      <c r="A36"/>
      <c r="B36"/>
      <c r="D36" s="33"/>
      <c r="E36" s="33"/>
    </row>
    <row r="37" spans="1:11" x14ac:dyDescent="0.35">
      <c r="A37"/>
      <c r="B37"/>
      <c r="D37" s="33"/>
      <c r="E37" s="33"/>
    </row>
    <row r="38" spans="1:11" x14ac:dyDescent="0.35">
      <c r="A38"/>
      <c r="B38"/>
      <c r="D38" s="33"/>
      <c r="E38" s="33"/>
    </row>
    <row r="39" spans="1:11" x14ac:dyDescent="0.35">
      <c r="A39"/>
      <c r="B39"/>
      <c r="D39" s="33"/>
      <c r="E39" s="33"/>
    </row>
    <row r="40" spans="1:11" x14ac:dyDescent="0.35">
      <c r="A40"/>
      <c r="B40"/>
      <c r="D40" s="33"/>
      <c r="E40" s="33"/>
    </row>
    <row r="41" spans="1:11" x14ac:dyDescent="0.35">
      <c r="A41"/>
      <c r="B41"/>
      <c r="D41" s="33"/>
      <c r="E41" s="33"/>
    </row>
    <row r="42" spans="1:11" x14ac:dyDescent="0.35">
      <c r="A42"/>
      <c r="B42"/>
      <c r="D42" s="33"/>
      <c r="E42" s="33"/>
    </row>
    <row r="43" spans="1:11" x14ac:dyDescent="0.35">
      <c r="A43"/>
      <c r="B43"/>
      <c r="D43" s="33"/>
      <c r="E43" s="33"/>
    </row>
    <row r="44" spans="1:11" x14ac:dyDescent="0.35">
      <c r="A44"/>
      <c r="B44"/>
      <c r="D44" s="33"/>
      <c r="E44" s="33"/>
    </row>
    <row r="45" spans="1:11" x14ac:dyDescent="0.35">
      <c r="A45"/>
      <c r="B45"/>
      <c r="D45" s="33"/>
      <c r="E45" s="33"/>
    </row>
    <row r="46" spans="1:11" x14ac:dyDescent="0.35">
      <c r="A46" s="33"/>
      <c r="B46" s="33"/>
      <c r="D46" s="33"/>
      <c r="E46" s="33"/>
    </row>
    <row r="47" spans="1:11" x14ac:dyDescent="0.35">
      <c r="A47" s="33"/>
      <c r="B47" s="33"/>
      <c r="D47" s="33"/>
      <c r="E47" s="33"/>
    </row>
    <row r="48" spans="1:11" x14ac:dyDescent="0.35">
      <c r="A48" s="33"/>
      <c r="B48" s="33"/>
      <c r="D48" s="33"/>
      <c r="E48" s="33"/>
    </row>
    <row r="49" spans="1:5" x14ac:dyDescent="0.35">
      <c r="A49" s="33"/>
      <c r="B49" s="33"/>
      <c r="D49" s="33"/>
      <c r="E49" s="33"/>
    </row>
    <row r="50" spans="1:5" x14ac:dyDescent="0.35">
      <c r="A50" s="33"/>
      <c r="B50" s="33"/>
      <c r="D50" s="33"/>
      <c r="E50" s="33"/>
    </row>
    <row r="51" spans="1:5" x14ac:dyDescent="0.35">
      <c r="A51" s="33"/>
      <c r="B51" s="33"/>
      <c r="D51" s="33"/>
      <c r="E51" s="33"/>
    </row>
    <row r="52" spans="1:5" x14ac:dyDescent="0.35">
      <c r="A52" s="33"/>
      <c r="B52" s="33"/>
      <c r="D52" s="33"/>
      <c r="E52" s="33"/>
    </row>
    <row r="53" spans="1:5" x14ac:dyDescent="0.35">
      <c r="B53" s="1"/>
      <c r="E53" s="33"/>
    </row>
    <row r="54" spans="1:5" x14ac:dyDescent="0.35">
      <c r="B54" s="1"/>
      <c r="E54" s="33"/>
    </row>
    <row r="55" spans="1:5" x14ac:dyDescent="0.35">
      <c r="B55" s="1"/>
      <c r="E55" s="33"/>
    </row>
    <row r="56" spans="1:5" x14ac:dyDescent="0.35">
      <c r="B56" s="1"/>
      <c r="E56" s="33"/>
    </row>
    <row r="57" spans="1:5" x14ac:dyDescent="0.35">
      <c r="B57" s="1"/>
      <c r="E57" s="33"/>
    </row>
    <row r="58" spans="1:5" x14ac:dyDescent="0.35">
      <c r="B58" s="1"/>
      <c r="E58" s="33"/>
    </row>
    <row r="59" spans="1:5" x14ac:dyDescent="0.35">
      <c r="B59" s="1"/>
      <c r="E59" s="33"/>
    </row>
    <row r="60" spans="1:5" x14ac:dyDescent="0.35">
      <c r="B60" s="1"/>
      <c r="E60" s="33"/>
    </row>
    <row r="61" spans="1:5" x14ac:dyDescent="0.35">
      <c r="B61" s="1"/>
      <c r="E61" s="33"/>
    </row>
    <row r="62" spans="1:5" x14ac:dyDescent="0.35">
      <c r="B62" s="1"/>
      <c r="E62" s="33"/>
    </row>
    <row r="63" spans="1:5" x14ac:dyDescent="0.35">
      <c r="B63" s="1"/>
      <c r="E63" s="33"/>
    </row>
    <row r="64" spans="1:5" x14ac:dyDescent="0.35">
      <c r="B64" s="1"/>
      <c r="E64" s="33"/>
    </row>
    <row r="65" spans="2:5" x14ac:dyDescent="0.35">
      <c r="B65" s="1"/>
      <c r="E65" s="33"/>
    </row>
    <row r="66" spans="2:5" x14ac:dyDescent="0.35">
      <c r="B66" s="1"/>
      <c r="E66" s="33"/>
    </row>
    <row r="67" spans="2:5" x14ac:dyDescent="0.35">
      <c r="B67" s="1"/>
      <c r="E67" s="33"/>
    </row>
    <row r="68" spans="2:5" x14ac:dyDescent="0.35">
      <c r="B68" s="1"/>
      <c r="E68" s="33"/>
    </row>
    <row r="69" spans="2:5" x14ac:dyDescent="0.35">
      <c r="B69" s="1"/>
      <c r="E69" s="33"/>
    </row>
    <row r="70" spans="2:5" x14ac:dyDescent="0.35">
      <c r="B70" s="1"/>
      <c r="E70" s="33"/>
    </row>
    <row r="71" spans="2:5" x14ac:dyDescent="0.35">
      <c r="B71" s="1"/>
      <c r="E71" s="33"/>
    </row>
    <row r="72" spans="2:5" x14ac:dyDescent="0.35">
      <c r="B72" s="1"/>
      <c r="E72" s="33"/>
    </row>
    <row r="73" spans="2:5" x14ac:dyDescent="0.35">
      <c r="B73" s="1"/>
      <c r="E73" s="33"/>
    </row>
    <row r="74" spans="2:5" x14ac:dyDescent="0.35">
      <c r="B74" s="1"/>
      <c r="E74" s="33"/>
    </row>
    <row r="75" spans="2:5" x14ac:dyDescent="0.35">
      <c r="B75" s="1"/>
      <c r="E75" s="33"/>
    </row>
    <row r="76" spans="2:5" x14ac:dyDescent="0.35">
      <c r="B76" s="1"/>
      <c r="E76" s="33"/>
    </row>
    <row r="77" spans="2:5" x14ac:dyDescent="0.35">
      <c r="B77" s="1"/>
      <c r="E77" s="33"/>
    </row>
    <row r="78" spans="2:5" x14ac:dyDescent="0.35">
      <c r="B78" s="1"/>
      <c r="E78" s="33"/>
    </row>
    <row r="79" spans="2:5" x14ac:dyDescent="0.35">
      <c r="B79" s="1"/>
      <c r="E79" s="33"/>
    </row>
    <row r="80" spans="2:5" x14ac:dyDescent="0.35">
      <c r="B80" s="1"/>
      <c r="E80" s="33"/>
    </row>
    <row r="81" spans="2:5" x14ac:dyDescent="0.35">
      <c r="B81" s="1"/>
      <c r="E81" s="33"/>
    </row>
    <row r="82" spans="2:5" x14ac:dyDescent="0.35">
      <c r="B82" s="1"/>
      <c r="E82" s="33"/>
    </row>
    <row r="83" spans="2:5" x14ac:dyDescent="0.35">
      <c r="B83" s="1"/>
      <c r="E83" s="33"/>
    </row>
    <row r="84" spans="2:5" x14ac:dyDescent="0.35">
      <c r="B84" s="1"/>
      <c r="E84" s="33"/>
    </row>
    <row r="85" spans="2:5" x14ac:dyDescent="0.35">
      <c r="B85" s="1"/>
      <c r="E85" s="33"/>
    </row>
    <row r="86" spans="2:5" x14ac:dyDescent="0.35">
      <c r="B86" s="1"/>
      <c r="E86" s="33"/>
    </row>
    <row r="87" spans="2:5" x14ac:dyDescent="0.35">
      <c r="B87" s="1"/>
      <c r="E87" s="33"/>
    </row>
    <row r="88" spans="2:5" x14ac:dyDescent="0.35">
      <c r="B88" s="1"/>
      <c r="E88" s="33"/>
    </row>
    <row r="89" spans="2:5" x14ac:dyDescent="0.35">
      <c r="B89" s="1"/>
      <c r="E89" s="33"/>
    </row>
    <row r="90" spans="2:5" x14ac:dyDescent="0.35">
      <c r="B90" s="1"/>
      <c r="E90" s="33"/>
    </row>
    <row r="91" spans="2:5" x14ac:dyDescent="0.35">
      <c r="B91" s="1"/>
      <c r="E91" s="33"/>
    </row>
    <row r="92" spans="2:5" x14ac:dyDescent="0.35">
      <c r="B92" s="1"/>
      <c r="E92" s="33"/>
    </row>
    <row r="93" spans="2:5" x14ac:dyDescent="0.35">
      <c r="B93" s="1"/>
      <c r="E93" s="33"/>
    </row>
    <row r="94" spans="2:5" x14ac:dyDescent="0.35">
      <c r="B94" s="1"/>
      <c r="E94" s="33"/>
    </row>
    <row r="95" spans="2:5" x14ac:dyDescent="0.35">
      <c r="B95" s="1"/>
      <c r="E95" s="33"/>
    </row>
    <row r="96" spans="2:5" x14ac:dyDescent="0.35">
      <c r="B96" s="1"/>
      <c r="E96" s="33"/>
    </row>
    <row r="97" spans="2:5" x14ac:dyDescent="0.35">
      <c r="B97" s="1"/>
      <c r="E97" s="33"/>
    </row>
    <row r="98" spans="2:5" x14ac:dyDescent="0.35">
      <c r="B98" s="1"/>
      <c r="E98" s="33"/>
    </row>
    <row r="99" spans="2:5" x14ac:dyDescent="0.35">
      <c r="B99" s="1"/>
    </row>
    <row r="100" spans="2:5" x14ac:dyDescent="0.35">
      <c r="B100" s="1"/>
    </row>
    <row r="101" spans="2:5" x14ac:dyDescent="0.35">
      <c r="B101" s="1"/>
    </row>
    <row r="102" spans="2:5" x14ac:dyDescent="0.35">
      <c r="B102" s="1"/>
    </row>
    <row r="103" spans="2:5" x14ac:dyDescent="0.35">
      <c r="B103" s="1"/>
    </row>
    <row r="104" spans="2:5" x14ac:dyDescent="0.35">
      <c r="B104" s="1"/>
    </row>
    <row r="105" spans="2:5" x14ac:dyDescent="0.35">
      <c r="B105" s="1"/>
    </row>
    <row r="106" spans="2:5" x14ac:dyDescent="0.35">
      <c r="B106" s="1"/>
    </row>
    <row r="107" spans="2:5" x14ac:dyDescent="0.35">
      <c r="B107" s="1"/>
    </row>
    <row r="108" spans="2:5" x14ac:dyDescent="0.35">
      <c r="B108" s="1"/>
    </row>
    <row r="109" spans="2:5" x14ac:dyDescent="0.35">
      <c r="B109" s="1"/>
    </row>
    <row r="110" spans="2:5" x14ac:dyDescent="0.35">
      <c r="B110" s="1"/>
    </row>
    <row r="111" spans="2:5" x14ac:dyDescent="0.35">
      <c r="B111" s="1"/>
    </row>
    <row r="112" spans="2:5" x14ac:dyDescent="0.35">
      <c r="B112" s="1"/>
    </row>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row r="206" s="1" customFormat="1" x14ac:dyDescent="0.35"/>
    <row r="207" s="1" customFormat="1" x14ac:dyDescent="0.35"/>
    <row r="208" s="1" customFormat="1" x14ac:dyDescent="0.35"/>
    <row r="209" s="1" customFormat="1" x14ac:dyDescent="0.35"/>
    <row r="210" s="1" customFormat="1" x14ac:dyDescent="0.35"/>
    <row r="211" s="1" customFormat="1" x14ac:dyDescent="0.35"/>
    <row r="212" s="1" customFormat="1" x14ac:dyDescent="0.35"/>
    <row r="213" s="1" customFormat="1" x14ac:dyDescent="0.35"/>
    <row r="214" s="1" customFormat="1" x14ac:dyDescent="0.35"/>
    <row r="215" s="1" customFormat="1" x14ac:dyDescent="0.35"/>
    <row r="216" s="1" customFormat="1" x14ac:dyDescent="0.35"/>
    <row r="217" s="1" customFormat="1" x14ac:dyDescent="0.35"/>
    <row r="218" s="1" customFormat="1" x14ac:dyDescent="0.35"/>
    <row r="219" s="1" customFormat="1" x14ac:dyDescent="0.35"/>
    <row r="220" s="1" customFormat="1" x14ac:dyDescent="0.35"/>
    <row r="221" s="1" customFormat="1" x14ac:dyDescent="0.35"/>
    <row r="222" s="1" customFormat="1" x14ac:dyDescent="0.35"/>
    <row r="223" s="1" customFormat="1" x14ac:dyDescent="0.35"/>
    <row r="224" s="1" customFormat="1" x14ac:dyDescent="0.35"/>
    <row r="225" s="1" customFormat="1" x14ac:dyDescent="0.35"/>
    <row r="226" s="1" customFormat="1" x14ac:dyDescent="0.35"/>
    <row r="227" s="1" customFormat="1" x14ac:dyDescent="0.35"/>
    <row r="228" s="1" customFormat="1" x14ac:dyDescent="0.35"/>
    <row r="229" s="1" customFormat="1" x14ac:dyDescent="0.35"/>
    <row r="230" s="1" customFormat="1" x14ac:dyDescent="0.35"/>
    <row r="231" s="1" customFormat="1" x14ac:dyDescent="0.35"/>
    <row r="232" s="1" customFormat="1" x14ac:dyDescent="0.35"/>
    <row r="233" s="1" customFormat="1" x14ac:dyDescent="0.35"/>
    <row r="234" s="1" customFormat="1" x14ac:dyDescent="0.35"/>
    <row r="235" s="1" customFormat="1" x14ac:dyDescent="0.35"/>
    <row r="236" s="1" customFormat="1" x14ac:dyDescent="0.35"/>
    <row r="237" s="1" customFormat="1" x14ac:dyDescent="0.35"/>
    <row r="238" s="1" customFormat="1" x14ac:dyDescent="0.35"/>
    <row r="239" s="1" customFormat="1" x14ac:dyDescent="0.35"/>
    <row r="240" s="1" customFormat="1" x14ac:dyDescent="0.35"/>
    <row r="241" s="1" customFormat="1" x14ac:dyDescent="0.35"/>
    <row r="242" s="1" customFormat="1" x14ac:dyDescent="0.35"/>
    <row r="243" s="1" customFormat="1" x14ac:dyDescent="0.35"/>
    <row r="244" s="1" customFormat="1" x14ac:dyDescent="0.35"/>
    <row r="245" s="1" customFormat="1" x14ac:dyDescent="0.35"/>
    <row r="246" s="1" customFormat="1" x14ac:dyDescent="0.35"/>
    <row r="247" s="1" customFormat="1" x14ac:dyDescent="0.35"/>
    <row r="248" s="1" customFormat="1" x14ac:dyDescent="0.35"/>
    <row r="249" s="1" customFormat="1" x14ac:dyDescent="0.35"/>
    <row r="250" s="1" customFormat="1" x14ac:dyDescent="0.35"/>
    <row r="251" s="1" customFormat="1" x14ac:dyDescent="0.35"/>
    <row r="252" s="1" customFormat="1" x14ac:dyDescent="0.35"/>
    <row r="253" s="1" customFormat="1" x14ac:dyDescent="0.35"/>
    <row r="254" s="1" customFormat="1" x14ac:dyDescent="0.35"/>
    <row r="255" s="1" customFormat="1" x14ac:dyDescent="0.35"/>
    <row r="256" s="1" customFormat="1" x14ac:dyDescent="0.35"/>
    <row r="257" s="1" customFormat="1" x14ac:dyDescent="0.35"/>
    <row r="258" s="1" customFormat="1" x14ac:dyDescent="0.35"/>
    <row r="259" s="1" customFormat="1" x14ac:dyDescent="0.35"/>
    <row r="260" s="1" customFormat="1" x14ac:dyDescent="0.35"/>
    <row r="261" s="1" customFormat="1" x14ac:dyDescent="0.35"/>
    <row r="262" s="1" customFormat="1" x14ac:dyDescent="0.35"/>
    <row r="263" s="1" customFormat="1" x14ac:dyDescent="0.35"/>
    <row r="264" s="1" customFormat="1" x14ac:dyDescent="0.35"/>
    <row r="265" s="1" customFormat="1" x14ac:dyDescent="0.35"/>
    <row r="266" s="1" customFormat="1" x14ac:dyDescent="0.35"/>
    <row r="267" s="1" customFormat="1" x14ac:dyDescent="0.35"/>
    <row r="268" s="1" customFormat="1" x14ac:dyDescent="0.35"/>
    <row r="269" s="1" customFormat="1" x14ac:dyDescent="0.35"/>
    <row r="270" s="1" customFormat="1" x14ac:dyDescent="0.35"/>
    <row r="271" s="1" customFormat="1" x14ac:dyDescent="0.35"/>
    <row r="272" s="1" customFormat="1" x14ac:dyDescent="0.35"/>
    <row r="273" s="1" customFormat="1" x14ac:dyDescent="0.35"/>
    <row r="274" s="1" customFormat="1" x14ac:dyDescent="0.35"/>
    <row r="275" s="1" customFormat="1" x14ac:dyDescent="0.35"/>
    <row r="276" s="1" customFormat="1" x14ac:dyDescent="0.35"/>
    <row r="277" s="1" customFormat="1" x14ac:dyDescent="0.35"/>
    <row r="278" s="1" customFormat="1" x14ac:dyDescent="0.35"/>
    <row r="279" s="1" customFormat="1" x14ac:dyDescent="0.35"/>
    <row r="280" s="1" customFormat="1" x14ac:dyDescent="0.35"/>
    <row r="281" s="1" customFormat="1" x14ac:dyDescent="0.35"/>
    <row r="282" s="1" customFormat="1" x14ac:dyDescent="0.35"/>
    <row r="283" s="1" customFormat="1" x14ac:dyDescent="0.35"/>
    <row r="284" s="1" customFormat="1" x14ac:dyDescent="0.35"/>
    <row r="285" s="1" customFormat="1" x14ac:dyDescent="0.35"/>
    <row r="286" s="1" customFormat="1" x14ac:dyDescent="0.35"/>
    <row r="287" s="1" customFormat="1" x14ac:dyDescent="0.35"/>
    <row r="288" s="1" customFormat="1" x14ac:dyDescent="0.35"/>
    <row r="289" s="1" customFormat="1" x14ac:dyDescent="0.35"/>
    <row r="290" s="1" customFormat="1" x14ac:dyDescent="0.35"/>
    <row r="291" s="1" customFormat="1" x14ac:dyDescent="0.35"/>
    <row r="292" s="1" customFormat="1" x14ac:dyDescent="0.35"/>
    <row r="293" s="1" customFormat="1" x14ac:dyDescent="0.35"/>
    <row r="294" s="1" customFormat="1" x14ac:dyDescent="0.35"/>
    <row r="295" s="1" customFormat="1" x14ac:dyDescent="0.35"/>
    <row r="296" s="1" customFormat="1" x14ac:dyDescent="0.35"/>
    <row r="297" s="1" customFormat="1" x14ac:dyDescent="0.35"/>
    <row r="298" s="1" customFormat="1" x14ac:dyDescent="0.35"/>
    <row r="299" s="1" customFormat="1" x14ac:dyDescent="0.35"/>
    <row r="300" s="1" customFormat="1" x14ac:dyDescent="0.35"/>
    <row r="301" s="1" customFormat="1" x14ac:dyDescent="0.35"/>
    <row r="302" s="1" customFormat="1" x14ac:dyDescent="0.35"/>
    <row r="303" s="1" customFormat="1" x14ac:dyDescent="0.35"/>
    <row r="304" s="1" customFormat="1" x14ac:dyDescent="0.35"/>
    <row r="305" s="1" customFormat="1" x14ac:dyDescent="0.35"/>
    <row r="306" s="1" customFormat="1" x14ac:dyDescent="0.35"/>
    <row r="307" s="1" customFormat="1" x14ac:dyDescent="0.35"/>
    <row r="308" s="1" customFormat="1" x14ac:dyDescent="0.35"/>
    <row r="309" s="1" customFormat="1" x14ac:dyDescent="0.35"/>
    <row r="310" s="1" customFormat="1" x14ac:dyDescent="0.35"/>
    <row r="311" s="1" customFormat="1" x14ac:dyDescent="0.35"/>
    <row r="312" s="1" customFormat="1" x14ac:dyDescent="0.35"/>
    <row r="313" s="1" customFormat="1" x14ac:dyDescent="0.35"/>
    <row r="314" s="1" customFormat="1" x14ac:dyDescent="0.35"/>
    <row r="315" s="1" customFormat="1" x14ac:dyDescent="0.35"/>
    <row r="316" s="1" customFormat="1" x14ac:dyDescent="0.35"/>
    <row r="317" s="1" customFormat="1" x14ac:dyDescent="0.35"/>
    <row r="318" s="1" customFormat="1" x14ac:dyDescent="0.35"/>
    <row r="319" s="1" customFormat="1" x14ac:dyDescent="0.35"/>
    <row r="320" s="1" customFormat="1" x14ac:dyDescent="0.35"/>
    <row r="321" s="1" customFormat="1" x14ac:dyDescent="0.35"/>
    <row r="322" s="1" customFormat="1" x14ac:dyDescent="0.35"/>
    <row r="323" s="1" customFormat="1" x14ac:dyDescent="0.35"/>
    <row r="324" s="1" customFormat="1" x14ac:dyDescent="0.35"/>
    <row r="325" s="1" customFormat="1" x14ac:dyDescent="0.35"/>
    <row r="326" s="1" customFormat="1" x14ac:dyDescent="0.35"/>
    <row r="327" s="1" customFormat="1" x14ac:dyDescent="0.35"/>
    <row r="328" s="1" customFormat="1" x14ac:dyDescent="0.35"/>
    <row r="329" s="1" customFormat="1" x14ac:dyDescent="0.35"/>
    <row r="330" s="1" customFormat="1" x14ac:dyDescent="0.35"/>
    <row r="331" s="1" customFormat="1" x14ac:dyDescent="0.35"/>
    <row r="332" s="1" customFormat="1" x14ac:dyDescent="0.35"/>
    <row r="333" s="1" customFormat="1" x14ac:dyDescent="0.35"/>
    <row r="334" s="1" customFormat="1" x14ac:dyDescent="0.35"/>
    <row r="335" s="1" customFormat="1" x14ac:dyDescent="0.35"/>
    <row r="336" s="1" customFormat="1" x14ac:dyDescent="0.35"/>
    <row r="337" s="1" customFormat="1" x14ac:dyDescent="0.35"/>
    <row r="338" s="1" customFormat="1" x14ac:dyDescent="0.35"/>
    <row r="339" s="1" customFormat="1" x14ac:dyDescent="0.35"/>
    <row r="340" s="1" customFormat="1" x14ac:dyDescent="0.35"/>
    <row r="341" s="1" customFormat="1" x14ac:dyDescent="0.35"/>
    <row r="342" s="1" customFormat="1" x14ac:dyDescent="0.35"/>
    <row r="343" s="1" customFormat="1" x14ac:dyDescent="0.35"/>
    <row r="344" s="1" customFormat="1" x14ac:dyDescent="0.35"/>
    <row r="345" s="1" customFormat="1" x14ac:dyDescent="0.35"/>
    <row r="346" s="1" customFormat="1" x14ac:dyDescent="0.35"/>
    <row r="347" s="1" customFormat="1" x14ac:dyDescent="0.35"/>
    <row r="348" s="1" customFormat="1" x14ac:dyDescent="0.35"/>
    <row r="349" s="1" customFormat="1" x14ac:dyDescent="0.35"/>
    <row r="350" s="1" customFormat="1" x14ac:dyDescent="0.35"/>
    <row r="351" s="1" customFormat="1" x14ac:dyDescent="0.35"/>
    <row r="352" s="1" customFormat="1" x14ac:dyDescent="0.35"/>
    <row r="353" s="1" customFormat="1" x14ac:dyDescent="0.35"/>
    <row r="354" s="1" customFormat="1" x14ac:dyDescent="0.35"/>
    <row r="355" s="1" customFormat="1" x14ac:dyDescent="0.35"/>
    <row r="356" s="1" customFormat="1" x14ac:dyDescent="0.35"/>
    <row r="357" s="1" customFormat="1" x14ac:dyDescent="0.35"/>
    <row r="358" s="1" customFormat="1" x14ac:dyDescent="0.35"/>
    <row r="359" s="1" customFormat="1" x14ac:dyDescent="0.35"/>
    <row r="360" s="1" customFormat="1" x14ac:dyDescent="0.35"/>
    <row r="361" s="1" customFormat="1" x14ac:dyDescent="0.35"/>
    <row r="362" s="1" customFormat="1" x14ac:dyDescent="0.35"/>
    <row r="363" s="1" customFormat="1" x14ac:dyDescent="0.35"/>
    <row r="364" s="1" customFormat="1" x14ac:dyDescent="0.35"/>
    <row r="365" s="1" customFormat="1" x14ac:dyDescent="0.35"/>
    <row r="366" s="1" customFormat="1" x14ac:dyDescent="0.35"/>
    <row r="367" s="1" customFormat="1" x14ac:dyDescent="0.35"/>
    <row r="368" s="1" customFormat="1" x14ac:dyDescent="0.35"/>
    <row r="369" s="1" customFormat="1" x14ac:dyDescent="0.35"/>
    <row r="370" s="1" customFormat="1" x14ac:dyDescent="0.35"/>
    <row r="371" s="1" customFormat="1" x14ac:dyDescent="0.35"/>
    <row r="372" s="1" customFormat="1" x14ac:dyDescent="0.35"/>
    <row r="373" s="1" customFormat="1" x14ac:dyDescent="0.35"/>
    <row r="374" s="1" customFormat="1" x14ac:dyDescent="0.35"/>
    <row r="375" s="1" customFormat="1" x14ac:dyDescent="0.35"/>
    <row r="376" s="1" customFormat="1" x14ac:dyDescent="0.35"/>
    <row r="377" s="1" customFormat="1" x14ac:dyDescent="0.35"/>
    <row r="378" s="1" customFormat="1" x14ac:dyDescent="0.35"/>
    <row r="379" s="1" customFormat="1" x14ac:dyDescent="0.35"/>
    <row r="380" s="1" customFormat="1" x14ac:dyDescent="0.35"/>
    <row r="381" s="1" customFormat="1" x14ac:dyDescent="0.35"/>
    <row r="382" s="1" customFormat="1" x14ac:dyDescent="0.35"/>
    <row r="383" s="1" customFormat="1" x14ac:dyDescent="0.35"/>
    <row r="384" s="1" customFormat="1" x14ac:dyDescent="0.35"/>
    <row r="385" s="1" customFormat="1" x14ac:dyDescent="0.35"/>
    <row r="386" s="1" customFormat="1" x14ac:dyDescent="0.35"/>
    <row r="387" s="1" customFormat="1" x14ac:dyDescent="0.35"/>
    <row r="388" s="1" customFormat="1" x14ac:dyDescent="0.35"/>
    <row r="389" s="1" customFormat="1" x14ac:dyDescent="0.35"/>
    <row r="390" s="1" customFormat="1" x14ac:dyDescent="0.35"/>
    <row r="391" s="1" customFormat="1" x14ac:dyDescent="0.35"/>
    <row r="392" s="1" customFormat="1" x14ac:dyDescent="0.35"/>
    <row r="393" s="1" customFormat="1" x14ac:dyDescent="0.35"/>
    <row r="394" s="1" customFormat="1" x14ac:dyDescent="0.35"/>
    <row r="395" s="1" customFormat="1" x14ac:dyDescent="0.35"/>
    <row r="396" s="1" customFormat="1" x14ac:dyDescent="0.35"/>
    <row r="397" s="1" customFormat="1" x14ac:dyDescent="0.35"/>
    <row r="398" s="1" customFormat="1" x14ac:dyDescent="0.35"/>
    <row r="399" s="1" customFormat="1" x14ac:dyDescent="0.35"/>
    <row r="400" s="1" customFormat="1" x14ac:dyDescent="0.35"/>
    <row r="401" s="1" customFormat="1" x14ac:dyDescent="0.35"/>
    <row r="402" s="1" customFormat="1" x14ac:dyDescent="0.35"/>
    <row r="403" s="1" customFormat="1" x14ac:dyDescent="0.35"/>
    <row r="404" s="1" customFormat="1" x14ac:dyDescent="0.35"/>
    <row r="405" s="1" customFormat="1" x14ac:dyDescent="0.35"/>
    <row r="406" s="1" customFormat="1" x14ac:dyDescent="0.35"/>
    <row r="407" s="1" customFormat="1" x14ac:dyDescent="0.35"/>
    <row r="408" s="1" customFormat="1" x14ac:dyDescent="0.35"/>
    <row r="409" s="1" customFormat="1" x14ac:dyDescent="0.35"/>
    <row r="410" s="1" customFormat="1" x14ac:dyDescent="0.35"/>
    <row r="411" s="1" customFormat="1" x14ac:dyDescent="0.35"/>
    <row r="412" s="1" customFormat="1" x14ac:dyDescent="0.35"/>
    <row r="413" s="1" customFormat="1" x14ac:dyDescent="0.35"/>
    <row r="414" s="1" customFormat="1" x14ac:dyDescent="0.35"/>
    <row r="415" s="1" customFormat="1" x14ac:dyDescent="0.35"/>
    <row r="416" s="1" customFormat="1" x14ac:dyDescent="0.35"/>
    <row r="417" s="1" customFormat="1" x14ac:dyDescent="0.35"/>
    <row r="418" s="1" customFormat="1" x14ac:dyDescent="0.35"/>
    <row r="419" s="1" customFormat="1" x14ac:dyDescent="0.35"/>
    <row r="420" s="1" customFormat="1" x14ac:dyDescent="0.35"/>
    <row r="421" s="1" customFormat="1" x14ac:dyDescent="0.35"/>
    <row r="422" s="1" customFormat="1" x14ac:dyDescent="0.35"/>
    <row r="423" s="1" customFormat="1" x14ac:dyDescent="0.35"/>
    <row r="424" s="1" customFormat="1" x14ac:dyDescent="0.35"/>
    <row r="425" s="1" customFormat="1" x14ac:dyDescent="0.35"/>
    <row r="426" s="1" customFormat="1" x14ac:dyDescent="0.35"/>
    <row r="427" s="1" customFormat="1" x14ac:dyDescent="0.35"/>
    <row r="428" s="1" customFormat="1" x14ac:dyDescent="0.35"/>
    <row r="429" s="1" customFormat="1" x14ac:dyDescent="0.35"/>
    <row r="430" s="1" customFormat="1" x14ac:dyDescent="0.35"/>
    <row r="431" s="1" customFormat="1" x14ac:dyDescent="0.35"/>
    <row r="432" s="1" customFormat="1" x14ac:dyDescent="0.35"/>
    <row r="433" s="1" customFormat="1" x14ac:dyDescent="0.35"/>
    <row r="434" s="1" customFormat="1" x14ac:dyDescent="0.35"/>
    <row r="435" s="1" customFormat="1" x14ac:dyDescent="0.35"/>
    <row r="436" s="1" customFormat="1" x14ac:dyDescent="0.35"/>
    <row r="437" s="1" customFormat="1" x14ac:dyDescent="0.35"/>
    <row r="438" s="1" customFormat="1" x14ac:dyDescent="0.35"/>
    <row r="439" s="1" customFormat="1" x14ac:dyDescent="0.35"/>
    <row r="440" s="1" customFormat="1" x14ac:dyDescent="0.35"/>
    <row r="441" s="1" customFormat="1" x14ac:dyDescent="0.35"/>
    <row r="442" s="1" customFormat="1" x14ac:dyDescent="0.35"/>
    <row r="443" s="1" customFormat="1" x14ac:dyDescent="0.35"/>
    <row r="444" s="1" customFormat="1" x14ac:dyDescent="0.35"/>
    <row r="445" s="1" customFormat="1" x14ac:dyDescent="0.35"/>
    <row r="446" s="1" customFormat="1" x14ac:dyDescent="0.35"/>
    <row r="447" s="1" customFormat="1" x14ac:dyDescent="0.35"/>
    <row r="448" s="1" customFormat="1" x14ac:dyDescent="0.35"/>
    <row r="449" s="1" customFormat="1" x14ac:dyDescent="0.35"/>
    <row r="450" s="1" customFormat="1" x14ac:dyDescent="0.35"/>
    <row r="451" s="1" customFormat="1" x14ac:dyDescent="0.35"/>
    <row r="452" s="1" customFormat="1" x14ac:dyDescent="0.35"/>
    <row r="453" s="1" customFormat="1" x14ac:dyDescent="0.35"/>
    <row r="454" s="1" customFormat="1" x14ac:dyDescent="0.35"/>
    <row r="455" s="1" customFormat="1" x14ac:dyDescent="0.35"/>
    <row r="456" s="1" customFormat="1" x14ac:dyDescent="0.35"/>
    <row r="457" s="1" customFormat="1" x14ac:dyDescent="0.35"/>
    <row r="458" s="1" customFormat="1" x14ac:dyDescent="0.35"/>
    <row r="459" s="1" customFormat="1" x14ac:dyDescent="0.35"/>
    <row r="460" s="1" customFormat="1" x14ac:dyDescent="0.35"/>
    <row r="461" s="1" customFormat="1" x14ac:dyDescent="0.35"/>
    <row r="462" s="1" customFormat="1" x14ac:dyDescent="0.35"/>
    <row r="463" s="1" customFormat="1" x14ac:dyDescent="0.35"/>
    <row r="464" s="1" customFormat="1" x14ac:dyDescent="0.35"/>
    <row r="465" s="1" customFormat="1" x14ac:dyDescent="0.35"/>
    <row r="466" s="1" customFormat="1" x14ac:dyDescent="0.35"/>
    <row r="467" s="1" customFormat="1" x14ac:dyDescent="0.35"/>
    <row r="468" s="1" customFormat="1" x14ac:dyDescent="0.35"/>
    <row r="469" s="1" customFormat="1" x14ac:dyDescent="0.35"/>
    <row r="470" s="1" customFormat="1" x14ac:dyDescent="0.35"/>
    <row r="471" s="1" customFormat="1" x14ac:dyDescent="0.35"/>
    <row r="472" s="1" customFormat="1" x14ac:dyDescent="0.35"/>
    <row r="473" s="1" customFormat="1" x14ac:dyDescent="0.35"/>
    <row r="474" s="1" customFormat="1" x14ac:dyDescent="0.35"/>
    <row r="475" s="1" customFormat="1" x14ac:dyDescent="0.35"/>
    <row r="476" s="1" customFormat="1" x14ac:dyDescent="0.35"/>
    <row r="477" s="1" customFormat="1" x14ac:dyDescent="0.35"/>
    <row r="478" s="1" customFormat="1" x14ac:dyDescent="0.35"/>
    <row r="479" s="1" customFormat="1" x14ac:dyDescent="0.35"/>
    <row r="480" s="1" customFormat="1" x14ac:dyDescent="0.35"/>
    <row r="481" s="1" customFormat="1" x14ac:dyDescent="0.35"/>
    <row r="482" s="1" customFormat="1" x14ac:dyDescent="0.35"/>
    <row r="483" s="1" customFormat="1" x14ac:dyDescent="0.35"/>
    <row r="484" s="1" customFormat="1" x14ac:dyDescent="0.35"/>
    <row r="485" s="1" customFormat="1" x14ac:dyDescent="0.35"/>
    <row r="486" s="1" customFormat="1" x14ac:dyDescent="0.35"/>
    <row r="487" s="1" customFormat="1" x14ac:dyDescent="0.35"/>
    <row r="488" s="1" customFormat="1" x14ac:dyDescent="0.35"/>
    <row r="489" s="1" customFormat="1" x14ac:dyDescent="0.35"/>
    <row r="490" s="1" customFormat="1" x14ac:dyDescent="0.35"/>
    <row r="491" s="1" customFormat="1" x14ac:dyDescent="0.35"/>
    <row r="492" s="1" customFormat="1" x14ac:dyDescent="0.35"/>
    <row r="493" s="1" customFormat="1" x14ac:dyDescent="0.35"/>
    <row r="494" s="1" customFormat="1" x14ac:dyDescent="0.35"/>
    <row r="495" s="1" customFormat="1" x14ac:dyDescent="0.35"/>
    <row r="496" s="1" customFormat="1" x14ac:dyDescent="0.35"/>
    <row r="497" s="1" customFormat="1" x14ac:dyDescent="0.35"/>
    <row r="498" s="1" customFormat="1" x14ac:dyDescent="0.35"/>
    <row r="499" s="1" customFormat="1" x14ac:dyDescent="0.35"/>
    <row r="500" s="1" customFormat="1" x14ac:dyDescent="0.35"/>
    <row r="501" s="1" customFormat="1" x14ac:dyDescent="0.35"/>
    <row r="502" s="1" customFormat="1" x14ac:dyDescent="0.35"/>
    <row r="503" s="1" customFormat="1" x14ac:dyDescent="0.35"/>
    <row r="504" s="1" customFormat="1" x14ac:dyDescent="0.35"/>
    <row r="505" s="1" customFormat="1" x14ac:dyDescent="0.35"/>
    <row r="506" s="1" customFormat="1" x14ac:dyDescent="0.35"/>
    <row r="507" s="1" customFormat="1" x14ac:dyDescent="0.35"/>
    <row r="508" s="1" customFormat="1" x14ac:dyDescent="0.35"/>
    <row r="509" s="1" customFormat="1" x14ac:dyDescent="0.35"/>
    <row r="510" s="1" customFormat="1" x14ac:dyDescent="0.35"/>
    <row r="511" s="1" customFormat="1" x14ac:dyDescent="0.35"/>
    <row r="512" s="1" customFormat="1" x14ac:dyDescent="0.35"/>
    <row r="513" s="1" customFormat="1" x14ac:dyDescent="0.35"/>
    <row r="514" s="1" customFormat="1" x14ac:dyDescent="0.35"/>
    <row r="515" s="1" customFormat="1" x14ac:dyDescent="0.35"/>
    <row r="516" s="1" customFormat="1" x14ac:dyDescent="0.35"/>
    <row r="517" s="1" customFormat="1" x14ac:dyDescent="0.35"/>
    <row r="518" s="1" customFormat="1" x14ac:dyDescent="0.35"/>
    <row r="519" s="1" customFormat="1" x14ac:dyDescent="0.35"/>
    <row r="520" s="1" customFormat="1" x14ac:dyDescent="0.35"/>
    <row r="521" s="1" customFormat="1" x14ac:dyDescent="0.35"/>
    <row r="522" s="1" customFormat="1" x14ac:dyDescent="0.35"/>
    <row r="523" s="1" customFormat="1" x14ac:dyDescent="0.35"/>
    <row r="524" s="1" customFormat="1" x14ac:dyDescent="0.35"/>
    <row r="525" s="1" customFormat="1" x14ac:dyDescent="0.35"/>
    <row r="526" s="1" customFormat="1" x14ac:dyDescent="0.35"/>
    <row r="527" s="1" customFormat="1" x14ac:dyDescent="0.35"/>
    <row r="528" s="1" customFormat="1" x14ac:dyDescent="0.35"/>
    <row r="529" s="1" customFormat="1" x14ac:dyDescent="0.35"/>
    <row r="530" s="1" customFormat="1" x14ac:dyDescent="0.35"/>
    <row r="531" s="1" customFormat="1" x14ac:dyDescent="0.35"/>
    <row r="532" s="1" customFormat="1" x14ac:dyDescent="0.35"/>
    <row r="533" s="1" customFormat="1" x14ac:dyDescent="0.35"/>
    <row r="534" s="1" customFormat="1" x14ac:dyDescent="0.35"/>
    <row r="535" s="1" customFormat="1" x14ac:dyDescent="0.35"/>
    <row r="536" s="1" customFormat="1" x14ac:dyDescent="0.35"/>
    <row r="537" s="1" customFormat="1" x14ac:dyDescent="0.35"/>
    <row r="538" s="1" customFormat="1" x14ac:dyDescent="0.35"/>
    <row r="539" s="1" customFormat="1" x14ac:dyDescent="0.35"/>
    <row r="540" s="1" customFormat="1" x14ac:dyDescent="0.35"/>
    <row r="541" s="1" customFormat="1" x14ac:dyDescent="0.35"/>
    <row r="542" s="1" customFormat="1" x14ac:dyDescent="0.35"/>
    <row r="543" s="1" customFormat="1" x14ac:dyDescent="0.35"/>
    <row r="544" s="1" customFormat="1" x14ac:dyDescent="0.35"/>
    <row r="545" s="1" customFormat="1" x14ac:dyDescent="0.35"/>
    <row r="546" s="1" customFormat="1" x14ac:dyDescent="0.35"/>
    <row r="547" s="1" customFormat="1" x14ac:dyDescent="0.35"/>
    <row r="548" s="1" customFormat="1" x14ac:dyDescent="0.35"/>
    <row r="549" s="1" customFormat="1" x14ac:dyDescent="0.35"/>
    <row r="550" s="1" customFormat="1" x14ac:dyDescent="0.35"/>
    <row r="551" s="1" customFormat="1" x14ac:dyDescent="0.35"/>
    <row r="552" s="1" customFormat="1" x14ac:dyDescent="0.35"/>
    <row r="553" s="1" customFormat="1" x14ac:dyDescent="0.35"/>
    <row r="554" s="1" customFormat="1" x14ac:dyDescent="0.35"/>
    <row r="555" s="1" customFormat="1" x14ac:dyDescent="0.35"/>
    <row r="556" s="1" customFormat="1" x14ac:dyDescent="0.35"/>
    <row r="557" s="1" customFormat="1" x14ac:dyDescent="0.35"/>
    <row r="558" s="1" customFormat="1" x14ac:dyDescent="0.35"/>
    <row r="559" s="1" customFormat="1" x14ac:dyDescent="0.35"/>
    <row r="560" s="1" customFormat="1" x14ac:dyDescent="0.35"/>
    <row r="561" s="1" customFormat="1" x14ac:dyDescent="0.35"/>
    <row r="562" s="1" customFormat="1" x14ac:dyDescent="0.35"/>
    <row r="563" s="1" customFormat="1" x14ac:dyDescent="0.35"/>
    <row r="564" s="1" customFormat="1" x14ac:dyDescent="0.35"/>
    <row r="565" s="1" customFormat="1" x14ac:dyDescent="0.35"/>
    <row r="566" s="1" customFormat="1" x14ac:dyDescent="0.35"/>
    <row r="567" s="1" customFormat="1" x14ac:dyDescent="0.35"/>
    <row r="568" s="1" customFormat="1" x14ac:dyDescent="0.35"/>
    <row r="569" s="1" customFormat="1" x14ac:dyDescent="0.35"/>
    <row r="570" s="1" customFormat="1" x14ac:dyDescent="0.35"/>
    <row r="571" s="1" customFormat="1" x14ac:dyDescent="0.35"/>
    <row r="572" s="1" customFormat="1" x14ac:dyDescent="0.35"/>
    <row r="573" s="1" customFormat="1" x14ac:dyDescent="0.35"/>
    <row r="574" s="1" customFormat="1" x14ac:dyDescent="0.35"/>
    <row r="575" s="1" customFormat="1" x14ac:dyDescent="0.35"/>
    <row r="576" s="1" customFormat="1" x14ac:dyDescent="0.35"/>
    <row r="577" s="1" customFormat="1" x14ac:dyDescent="0.35"/>
    <row r="578" s="1" customFormat="1" x14ac:dyDescent="0.35"/>
    <row r="579" s="1" customFormat="1" x14ac:dyDescent="0.35"/>
    <row r="580" s="1" customFormat="1" x14ac:dyDescent="0.35"/>
    <row r="581" s="1" customFormat="1" x14ac:dyDescent="0.35"/>
    <row r="582" s="1" customFormat="1" x14ac:dyDescent="0.35"/>
    <row r="583" s="1" customFormat="1" x14ac:dyDescent="0.35"/>
    <row r="584" s="1" customFormat="1" x14ac:dyDescent="0.35"/>
    <row r="585" s="1" customFormat="1" x14ac:dyDescent="0.35"/>
    <row r="586" s="1" customFormat="1" x14ac:dyDescent="0.35"/>
    <row r="587" s="1" customFormat="1" x14ac:dyDescent="0.35"/>
    <row r="588" s="1" customFormat="1" x14ac:dyDescent="0.35"/>
    <row r="589" s="1" customFormat="1" x14ac:dyDescent="0.35"/>
    <row r="590" s="1" customFormat="1" x14ac:dyDescent="0.35"/>
    <row r="591" s="1" customFormat="1" x14ac:dyDescent="0.35"/>
    <row r="592" s="1" customFormat="1" x14ac:dyDescent="0.35"/>
    <row r="593" s="1" customFormat="1" x14ac:dyDescent="0.35"/>
    <row r="594" s="1" customFormat="1" x14ac:dyDescent="0.35"/>
    <row r="595" s="1" customFormat="1" x14ac:dyDescent="0.35"/>
    <row r="596" s="1" customFormat="1" x14ac:dyDescent="0.35"/>
    <row r="597" s="1" customFormat="1" x14ac:dyDescent="0.35"/>
    <row r="598" s="1" customFormat="1" x14ac:dyDescent="0.35"/>
    <row r="599" s="1" customFormat="1" x14ac:dyDescent="0.35"/>
    <row r="600" s="1" customFormat="1" x14ac:dyDescent="0.35"/>
    <row r="601" s="1" customFormat="1" x14ac:dyDescent="0.35"/>
    <row r="602" s="1" customFormat="1" x14ac:dyDescent="0.35"/>
    <row r="603" s="1" customFormat="1" x14ac:dyDescent="0.35"/>
    <row r="604" s="1" customFormat="1" x14ac:dyDescent="0.35"/>
    <row r="605" s="1" customFormat="1" x14ac:dyDescent="0.35"/>
    <row r="606" s="1" customFormat="1" x14ac:dyDescent="0.35"/>
    <row r="607" s="1" customFormat="1" x14ac:dyDescent="0.35"/>
    <row r="608" s="1" customFormat="1" x14ac:dyDescent="0.35"/>
    <row r="609" s="1" customFormat="1" x14ac:dyDescent="0.35"/>
    <row r="610" s="1" customFormat="1" x14ac:dyDescent="0.35"/>
    <row r="611" s="1" customFormat="1" x14ac:dyDescent="0.35"/>
    <row r="612" s="1" customFormat="1" x14ac:dyDescent="0.35"/>
    <row r="613" s="1" customFormat="1" x14ac:dyDescent="0.35"/>
    <row r="614" s="1" customFormat="1" x14ac:dyDescent="0.35"/>
    <row r="615" s="1" customFormat="1" x14ac:dyDescent="0.35"/>
    <row r="616" s="1" customFormat="1" x14ac:dyDescent="0.35"/>
    <row r="617" s="1" customFormat="1" x14ac:dyDescent="0.35"/>
    <row r="618" s="1" customFormat="1" x14ac:dyDescent="0.35"/>
    <row r="619" s="1" customFormat="1" x14ac:dyDescent="0.35"/>
    <row r="620" s="1" customFormat="1" x14ac:dyDescent="0.35"/>
    <row r="621" s="1" customFormat="1" x14ac:dyDescent="0.35"/>
    <row r="622" s="1" customFormat="1" x14ac:dyDescent="0.35"/>
    <row r="623" s="1" customFormat="1" x14ac:dyDescent="0.35"/>
    <row r="624" s="1" customFormat="1" x14ac:dyDescent="0.35"/>
    <row r="625" s="1" customFormat="1" x14ac:dyDescent="0.35"/>
    <row r="626" s="1" customFormat="1" x14ac:dyDescent="0.35"/>
    <row r="627" s="1" customFormat="1" x14ac:dyDescent="0.35"/>
    <row r="628" s="1" customFormat="1" x14ac:dyDescent="0.35"/>
    <row r="629" s="1" customFormat="1" x14ac:dyDescent="0.35"/>
    <row r="630" s="1" customFormat="1" x14ac:dyDescent="0.35"/>
    <row r="631" s="1" customFormat="1" x14ac:dyDescent="0.35"/>
    <row r="632" s="1" customFormat="1" x14ac:dyDescent="0.35"/>
    <row r="633" s="1" customFormat="1" x14ac:dyDescent="0.35"/>
    <row r="634" s="1" customFormat="1" x14ac:dyDescent="0.35"/>
    <row r="635" s="1" customFormat="1" x14ac:dyDescent="0.35"/>
    <row r="636" s="1" customFormat="1" x14ac:dyDescent="0.35"/>
    <row r="637" s="1" customFormat="1" x14ac:dyDescent="0.35"/>
    <row r="638" s="1" customFormat="1" x14ac:dyDescent="0.35"/>
    <row r="639" s="1" customFormat="1" x14ac:dyDescent="0.35"/>
    <row r="640" s="1" customFormat="1" x14ac:dyDescent="0.35"/>
    <row r="641" s="1" customFormat="1" x14ac:dyDescent="0.35"/>
    <row r="642" s="1" customFormat="1" x14ac:dyDescent="0.35"/>
    <row r="643" s="1" customFormat="1" x14ac:dyDescent="0.35"/>
    <row r="644" s="1" customFormat="1" x14ac:dyDescent="0.35"/>
    <row r="645" s="1" customFormat="1" x14ac:dyDescent="0.35"/>
    <row r="646" s="1" customFormat="1" x14ac:dyDescent="0.35"/>
    <row r="647" s="1" customFormat="1" x14ac:dyDescent="0.35"/>
    <row r="648" s="1" customFormat="1" x14ac:dyDescent="0.35"/>
    <row r="649" s="1" customFormat="1" x14ac:dyDescent="0.35"/>
    <row r="650" s="1" customFormat="1" x14ac:dyDescent="0.35"/>
    <row r="651" s="1" customFormat="1" x14ac:dyDescent="0.35"/>
    <row r="652" s="1" customFormat="1" x14ac:dyDescent="0.35"/>
    <row r="653" s="1" customFormat="1" x14ac:dyDescent="0.35"/>
    <row r="654" s="1" customFormat="1" x14ac:dyDescent="0.35"/>
    <row r="655" s="1" customFormat="1" x14ac:dyDescent="0.35"/>
    <row r="656" s="1" customFormat="1" x14ac:dyDescent="0.35"/>
    <row r="657" s="1" customFormat="1" x14ac:dyDescent="0.35"/>
    <row r="658" s="1" customFormat="1" x14ac:dyDescent="0.35"/>
    <row r="659" s="1" customFormat="1" x14ac:dyDescent="0.35"/>
    <row r="660" s="1" customFormat="1" x14ac:dyDescent="0.35"/>
    <row r="661" s="1" customFormat="1" x14ac:dyDescent="0.35"/>
    <row r="662" s="1" customFormat="1" x14ac:dyDescent="0.35"/>
    <row r="663" s="1" customFormat="1" x14ac:dyDescent="0.35"/>
    <row r="664" s="1" customFormat="1" x14ac:dyDescent="0.35"/>
    <row r="665" s="1" customFormat="1" x14ac:dyDescent="0.35"/>
    <row r="666" s="1" customFormat="1" x14ac:dyDescent="0.35"/>
    <row r="667" s="1" customFormat="1" x14ac:dyDescent="0.35"/>
    <row r="668" s="1" customFormat="1" x14ac:dyDescent="0.35"/>
    <row r="669" s="1" customFormat="1" x14ac:dyDescent="0.35"/>
    <row r="670" s="1" customFormat="1" x14ac:dyDescent="0.35"/>
    <row r="671" s="1" customFormat="1" x14ac:dyDescent="0.35"/>
    <row r="672" s="1" customFormat="1" x14ac:dyDescent="0.35"/>
    <row r="673" s="1" customFormat="1" x14ac:dyDescent="0.35"/>
    <row r="674" s="1" customFormat="1" x14ac:dyDescent="0.35"/>
    <row r="675" s="1" customFormat="1" x14ac:dyDescent="0.35"/>
    <row r="676" s="1" customFormat="1" x14ac:dyDescent="0.35"/>
    <row r="677" s="1" customFormat="1" x14ac:dyDescent="0.35"/>
    <row r="678" s="1" customFormat="1" x14ac:dyDescent="0.35"/>
    <row r="679" s="1" customFormat="1" x14ac:dyDescent="0.35"/>
    <row r="680" s="1" customFormat="1" x14ac:dyDescent="0.35"/>
    <row r="681" s="1" customFormat="1" x14ac:dyDescent="0.35"/>
    <row r="682" s="1" customFormat="1" x14ac:dyDescent="0.35"/>
    <row r="683" s="1" customFormat="1" x14ac:dyDescent="0.35"/>
    <row r="684" s="1" customFormat="1" x14ac:dyDescent="0.35"/>
    <row r="685" s="1" customFormat="1" x14ac:dyDescent="0.35"/>
    <row r="686" s="1" customFormat="1" x14ac:dyDescent="0.35"/>
    <row r="687" s="1" customFormat="1" x14ac:dyDescent="0.35"/>
    <row r="688" s="1" customFormat="1" x14ac:dyDescent="0.35"/>
    <row r="689" s="1" customFormat="1" x14ac:dyDescent="0.35"/>
    <row r="690" s="1" customFormat="1" x14ac:dyDescent="0.35"/>
    <row r="691" s="1" customFormat="1" x14ac:dyDescent="0.35"/>
    <row r="692" s="1" customFormat="1" x14ac:dyDescent="0.35"/>
    <row r="693" s="1" customFormat="1" x14ac:dyDescent="0.35"/>
    <row r="694" s="1" customFormat="1" x14ac:dyDescent="0.35"/>
    <row r="695" s="1" customFormat="1" x14ac:dyDescent="0.35"/>
    <row r="696" s="1" customFormat="1" x14ac:dyDescent="0.35"/>
    <row r="697" s="1" customFormat="1" x14ac:dyDescent="0.35"/>
    <row r="698" s="1" customFormat="1" x14ac:dyDescent="0.35"/>
    <row r="699" s="1" customFormat="1" x14ac:dyDescent="0.35"/>
    <row r="700" s="1" customFormat="1" x14ac:dyDescent="0.35"/>
    <row r="701" s="1" customFormat="1" x14ac:dyDescent="0.35"/>
    <row r="702" s="1" customFormat="1" x14ac:dyDescent="0.35"/>
    <row r="703" s="1" customFormat="1" x14ac:dyDescent="0.35"/>
    <row r="704" s="1" customFormat="1" x14ac:dyDescent="0.35"/>
    <row r="705" s="1" customFormat="1" x14ac:dyDescent="0.35"/>
    <row r="706" s="1" customFormat="1" x14ac:dyDescent="0.35"/>
    <row r="707" s="1" customFormat="1" x14ac:dyDescent="0.35"/>
    <row r="708" s="1" customFormat="1" x14ac:dyDescent="0.35"/>
    <row r="709" s="1" customFormat="1" x14ac:dyDescent="0.35"/>
    <row r="710" s="1" customFormat="1" x14ac:dyDescent="0.35"/>
    <row r="711" s="1" customFormat="1" x14ac:dyDescent="0.35"/>
    <row r="712" s="1" customFormat="1" x14ac:dyDescent="0.35"/>
    <row r="713" s="1" customFormat="1" x14ac:dyDescent="0.35"/>
    <row r="714" s="1" customFormat="1" x14ac:dyDescent="0.35"/>
    <row r="715" s="1" customFormat="1" x14ac:dyDescent="0.35"/>
    <row r="716" s="1" customFormat="1" x14ac:dyDescent="0.35"/>
    <row r="717" s="1" customFormat="1" x14ac:dyDescent="0.35"/>
    <row r="718" s="1" customFormat="1" x14ac:dyDescent="0.35"/>
    <row r="719" s="1" customFormat="1" x14ac:dyDescent="0.35"/>
    <row r="720" s="1" customFormat="1" x14ac:dyDescent="0.35"/>
    <row r="721" s="1" customFormat="1" x14ac:dyDescent="0.35"/>
    <row r="722" s="1" customFormat="1" x14ac:dyDescent="0.35"/>
    <row r="723" s="1" customFormat="1" x14ac:dyDescent="0.35"/>
    <row r="724" s="1" customFormat="1" x14ac:dyDescent="0.35"/>
    <row r="725" s="1" customFormat="1" x14ac:dyDescent="0.35"/>
    <row r="726" s="1" customFormat="1" x14ac:dyDescent="0.35"/>
    <row r="727" s="1" customFormat="1" x14ac:dyDescent="0.35"/>
    <row r="728" s="1" customFormat="1" x14ac:dyDescent="0.35"/>
    <row r="729" s="1" customFormat="1" x14ac:dyDescent="0.35"/>
    <row r="730" s="1" customFormat="1" x14ac:dyDescent="0.35"/>
    <row r="731" s="1" customFormat="1" x14ac:dyDescent="0.35"/>
    <row r="732" s="1" customFormat="1" x14ac:dyDescent="0.35"/>
    <row r="733" s="1" customFormat="1" x14ac:dyDescent="0.35"/>
    <row r="734" s="1" customFormat="1" x14ac:dyDescent="0.35"/>
    <row r="735" s="1" customFormat="1" x14ac:dyDescent="0.35"/>
    <row r="736" s="1" customFormat="1" x14ac:dyDescent="0.35"/>
    <row r="737" s="1" customFormat="1" x14ac:dyDescent="0.35"/>
    <row r="738" s="1" customFormat="1" x14ac:dyDescent="0.35"/>
    <row r="739" s="1" customFormat="1" x14ac:dyDescent="0.35"/>
    <row r="740" s="1" customFormat="1" x14ac:dyDescent="0.35"/>
    <row r="741" s="1" customFormat="1" x14ac:dyDescent="0.35"/>
    <row r="742" s="1" customFormat="1" x14ac:dyDescent="0.35"/>
    <row r="743" s="1" customFormat="1" x14ac:dyDescent="0.35"/>
    <row r="744" s="1" customFormat="1" x14ac:dyDescent="0.35"/>
    <row r="745" s="1" customFormat="1" x14ac:dyDescent="0.35"/>
    <row r="746" s="1" customFormat="1" x14ac:dyDescent="0.35"/>
    <row r="747" s="1" customFormat="1" x14ac:dyDescent="0.35"/>
    <row r="748" s="1" customFormat="1" x14ac:dyDescent="0.35"/>
    <row r="749" s="1" customFormat="1" x14ac:dyDescent="0.35"/>
    <row r="750" s="1" customFormat="1" x14ac:dyDescent="0.35"/>
    <row r="751" s="1" customFormat="1" x14ac:dyDescent="0.35"/>
    <row r="752" s="1" customFormat="1" x14ac:dyDescent="0.35"/>
    <row r="753" s="1" customFormat="1" x14ac:dyDescent="0.35"/>
    <row r="754" s="1" customFormat="1" x14ac:dyDescent="0.35"/>
    <row r="755" s="1" customFormat="1" x14ac:dyDescent="0.35"/>
    <row r="756" s="1" customFormat="1" x14ac:dyDescent="0.35"/>
    <row r="757" s="1" customFormat="1" x14ac:dyDescent="0.35"/>
    <row r="758" s="1" customFormat="1" x14ac:dyDescent="0.35"/>
    <row r="759" s="1" customFormat="1" x14ac:dyDescent="0.35"/>
    <row r="760" s="1" customFormat="1" x14ac:dyDescent="0.35"/>
    <row r="761" s="1" customFormat="1" x14ac:dyDescent="0.35"/>
    <row r="762" s="1" customFormat="1" x14ac:dyDescent="0.35"/>
    <row r="763" s="1" customFormat="1" x14ac:dyDescent="0.35"/>
    <row r="764" s="1" customFormat="1" x14ac:dyDescent="0.35"/>
    <row r="765" s="1" customFormat="1" x14ac:dyDescent="0.35"/>
    <row r="766" s="1" customFormat="1" x14ac:dyDescent="0.35"/>
    <row r="767" s="1" customFormat="1" x14ac:dyDescent="0.35"/>
    <row r="768" s="1" customFormat="1" x14ac:dyDescent="0.35"/>
    <row r="769" s="1" customFormat="1" x14ac:dyDescent="0.35"/>
    <row r="770" s="1" customFormat="1" x14ac:dyDescent="0.35"/>
    <row r="771" s="1" customFormat="1" x14ac:dyDescent="0.35"/>
    <row r="772" s="1" customFormat="1" x14ac:dyDescent="0.35"/>
    <row r="773" s="1" customFormat="1" x14ac:dyDescent="0.35"/>
    <row r="774" s="1" customFormat="1" x14ac:dyDescent="0.35"/>
    <row r="775" s="1" customFormat="1" x14ac:dyDescent="0.35"/>
    <row r="776" s="1" customFormat="1" x14ac:dyDescent="0.35"/>
    <row r="777" s="1" customFormat="1" x14ac:dyDescent="0.35"/>
    <row r="778" s="1" customFormat="1" x14ac:dyDescent="0.35"/>
    <row r="779" s="1" customFormat="1" x14ac:dyDescent="0.35"/>
    <row r="780" s="1" customFormat="1" x14ac:dyDescent="0.35"/>
    <row r="781" s="1" customFormat="1" x14ac:dyDescent="0.35"/>
    <row r="782" s="1" customFormat="1" x14ac:dyDescent="0.35"/>
    <row r="783" s="1" customFormat="1" x14ac:dyDescent="0.35"/>
    <row r="784" s="1" customFormat="1" x14ac:dyDescent="0.35"/>
    <row r="785" s="1" customFormat="1" x14ac:dyDescent="0.35"/>
    <row r="786" s="1" customFormat="1" x14ac:dyDescent="0.35"/>
    <row r="787" s="1" customFormat="1" x14ac:dyDescent="0.35"/>
    <row r="788" s="1" customFormat="1" x14ac:dyDescent="0.35"/>
    <row r="789" s="1" customFormat="1" x14ac:dyDescent="0.35"/>
    <row r="790" s="1" customFormat="1" x14ac:dyDescent="0.35"/>
    <row r="791" s="1" customFormat="1" x14ac:dyDescent="0.35"/>
    <row r="792" s="1" customFormat="1" x14ac:dyDescent="0.35"/>
    <row r="793" s="1" customFormat="1" x14ac:dyDescent="0.35"/>
    <row r="794" s="1" customFormat="1" x14ac:dyDescent="0.35"/>
    <row r="795" s="1" customFormat="1" x14ac:dyDescent="0.35"/>
    <row r="796" s="1" customFormat="1" x14ac:dyDescent="0.35"/>
    <row r="797" s="1" customFormat="1" x14ac:dyDescent="0.35"/>
    <row r="798" s="1" customFormat="1" x14ac:dyDescent="0.35"/>
    <row r="799" s="1" customFormat="1" x14ac:dyDescent="0.35"/>
    <row r="800" s="1" customFormat="1" x14ac:dyDescent="0.35"/>
    <row r="801" s="1" customFormat="1" x14ac:dyDescent="0.35"/>
    <row r="802" s="1" customFormat="1" x14ac:dyDescent="0.35"/>
    <row r="803" s="1" customFormat="1" x14ac:dyDescent="0.35"/>
    <row r="804" s="1" customFormat="1" x14ac:dyDescent="0.35"/>
    <row r="805" s="1" customFormat="1" x14ac:dyDescent="0.35"/>
    <row r="806" s="1" customFormat="1" x14ac:dyDescent="0.35"/>
    <row r="807" s="1" customFormat="1" x14ac:dyDescent="0.35"/>
    <row r="808" s="1" customFormat="1" x14ac:dyDescent="0.35"/>
    <row r="809" s="1" customFormat="1" x14ac:dyDescent="0.35"/>
    <row r="810" s="1" customFormat="1" x14ac:dyDescent="0.35"/>
    <row r="811" s="1" customFormat="1" x14ac:dyDescent="0.35"/>
    <row r="812" s="1" customFormat="1" x14ac:dyDescent="0.35"/>
    <row r="813" s="1" customFormat="1" x14ac:dyDescent="0.35"/>
    <row r="814" s="1" customFormat="1" x14ac:dyDescent="0.35"/>
    <row r="815" s="1" customFormat="1" x14ac:dyDescent="0.35"/>
    <row r="816" s="1" customFormat="1" x14ac:dyDescent="0.35"/>
    <row r="817" s="1" customFormat="1" x14ac:dyDescent="0.35"/>
    <row r="818" s="1" customFormat="1" x14ac:dyDescent="0.35"/>
    <row r="819" s="1" customFormat="1" x14ac:dyDescent="0.35"/>
    <row r="820" s="1" customFormat="1" x14ac:dyDescent="0.35"/>
    <row r="821" s="1" customFormat="1" x14ac:dyDescent="0.35"/>
    <row r="822" s="1" customFormat="1" x14ac:dyDescent="0.35"/>
    <row r="823" s="1" customFormat="1" x14ac:dyDescent="0.35"/>
    <row r="824" s="1" customFormat="1" x14ac:dyDescent="0.35"/>
    <row r="825" s="1" customFormat="1" x14ac:dyDescent="0.35"/>
    <row r="826" s="1" customFormat="1" x14ac:dyDescent="0.35"/>
    <row r="827" s="1" customFormat="1" x14ac:dyDescent="0.35"/>
    <row r="828" s="1" customFormat="1" x14ac:dyDescent="0.35"/>
    <row r="829" s="1" customFormat="1" x14ac:dyDescent="0.35"/>
    <row r="830" s="1" customFormat="1" x14ac:dyDescent="0.35"/>
    <row r="831" s="1" customFormat="1" x14ac:dyDescent="0.35"/>
    <row r="832" s="1" customFormat="1" x14ac:dyDescent="0.35"/>
    <row r="833" s="1" customFormat="1" x14ac:dyDescent="0.35"/>
    <row r="834" s="1" customFormat="1" x14ac:dyDescent="0.35"/>
    <row r="835" s="1" customFormat="1" x14ac:dyDescent="0.35"/>
    <row r="836" s="1" customFormat="1" x14ac:dyDescent="0.35"/>
    <row r="837" s="1" customFormat="1" x14ac:dyDescent="0.35"/>
    <row r="838" s="1" customFormat="1" x14ac:dyDescent="0.35"/>
    <row r="839" s="1" customFormat="1" x14ac:dyDescent="0.35"/>
    <row r="840" s="1" customFormat="1" x14ac:dyDescent="0.35"/>
    <row r="841" s="1" customFormat="1" x14ac:dyDescent="0.35"/>
    <row r="842" s="1" customFormat="1" x14ac:dyDescent="0.35"/>
    <row r="843" s="1" customFormat="1" x14ac:dyDescent="0.35"/>
    <row r="844" s="1" customFormat="1" x14ac:dyDescent="0.35"/>
    <row r="845" s="1" customFormat="1" x14ac:dyDescent="0.35"/>
    <row r="846" s="1" customFormat="1" x14ac:dyDescent="0.35"/>
    <row r="847" s="1" customFormat="1" x14ac:dyDescent="0.35"/>
    <row r="848" s="1" customFormat="1" x14ac:dyDescent="0.35"/>
    <row r="849" s="1" customFormat="1" x14ac:dyDescent="0.35"/>
    <row r="850" s="1" customFormat="1" x14ac:dyDescent="0.35"/>
    <row r="851" s="1" customFormat="1" x14ac:dyDescent="0.35"/>
    <row r="852" s="1" customFormat="1" x14ac:dyDescent="0.35"/>
    <row r="853" s="1" customFormat="1" x14ac:dyDescent="0.35"/>
    <row r="854" s="1" customFormat="1" x14ac:dyDescent="0.35"/>
    <row r="855" s="1" customFormat="1" x14ac:dyDescent="0.35"/>
    <row r="856" s="1" customFormat="1" x14ac:dyDescent="0.35"/>
    <row r="857" s="1" customFormat="1" x14ac:dyDescent="0.35"/>
    <row r="858" s="1" customFormat="1" x14ac:dyDescent="0.35"/>
    <row r="859" s="1" customFormat="1" x14ac:dyDescent="0.35"/>
    <row r="860" s="1" customFormat="1" x14ac:dyDescent="0.35"/>
    <row r="861" s="1" customFormat="1" x14ac:dyDescent="0.35"/>
    <row r="862" s="1" customFormat="1" x14ac:dyDescent="0.35"/>
    <row r="863" s="1" customFormat="1" x14ac:dyDescent="0.35"/>
    <row r="864" s="1" customFormat="1" x14ac:dyDescent="0.35"/>
    <row r="865" s="1" customFormat="1" x14ac:dyDescent="0.35"/>
    <row r="866" s="1" customFormat="1" x14ac:dyDescent="0.35"/>
    <row r="867" s="1" customFormat="1" x14ac:dyDescent="0.35"/>
    <row r="868" s="1" customFormat="1" x14ac:dyDescent="0.35"/>
    <row r="869" s="1" customFormat="1" x14ac:dyDescent="0.35"/>
    <row r="870" s="1" customFormat="1" x14ac:dyDescent="0.35"/>
    <row r="871" s="1" customFormat="1" x14ac:dyDescent="0.35"/>
    <row r="872" s="1" customFormat="1" x14ac:dyDescent="0.35"/>
    <row r="873" s="1" customFormat="1" x14ac:dyDescent="0.35"/>
    <row r="874" s="1" customFormat="1" x14ac:dyDescent="0.35"/>
    <row r="875" s="1" customFormat="1" x14ac:dyDescent="0.35"/>
    <row r="876" s="1" customFormat="1" x14ac:dyDescent="0.35"/>
    <row r="877" s="1" customFormat="1" x14ac:dyDescent="0.35"/>
    <row r="878" s="1" customFormat="1" x14ac:dyDescent="0.35"/>
    <row r="879" s="1" customFormat="1" x14ac:dyDescent="0.35"/>
    <row r="880" s="1" customFormat="1" x14ac:dyDescent="0.35"/>
    <row r="881" s="1" customFormat="1" x14ac:dyDescent="0.35"/>
    <row r="882" s="1" customFormat="1" x14ac:dyDescent="0.35"/>
    <row r="883" s="1" customFormat="1" x14ac:dyDescent="0.35"/>
    <row r="884" s="1" customFormat="1" x14ac:dyDescent="0.35"/>
    <row r="885" s="1" customFormat="1" x14ac:dyDescent="0.35"/>
    <row r="886" s="1" customFormat="1" x14ac:dyDescent="0.35"/>
    <row r="887" s="1" customFormat="1" x14ac:dyDescent="0.35"/>
    <row r="888" s="1" customFormat="1" x14ac:dyDescent="0.35"/>
    <row r="889" s="1" customFormat="1" x14ac:dyDescent="0.35"/>
    <row r="890" s="1" customFormat="1" x14ac:dyDescent="0.35"/>
    <row r="891" s="1" customFormat="1" x14ac:dyDescent="0.35"/>
    <row r="892" s="1" customFormat="1" x14ac:dyDescent="0.35"/>
    <row r="893" s="1" customFormat="1" x14ac:dyDescent="0.35"/>
    <row r="894" s="1" customFormat="1" x14ac:dyDescent="0.35"/>
    <row r="895" s="1" customFormat="1" x14ac:dyDescent="0.35"/>
    <row r="896" s="1" customFormat="1" x14ac:dyDescent="0.35"/>
    <row r="897" s="1" customFormat="1" x14ac:dyDescent="0.35"/>
    <row r="898" s="1" customFormat="1" x14ac:dyDescent="0.35"/>
    <row r="899" s="1" customFormat="1" x14ac:dyDescent="0.35"/>
    <row r="900" s="1" customFormat="1" x14ac:dyDescent="0.35"/>
    <row r="901" s="1" customFormat="1" x14ac:dyDescent="0.35"/>
    <row r="902" s="1" customFormat="1" x14ac:dyDescent="0.35"/>
    <row r="903" s="1" customFormat="1" x14ac:dyDescent="0.35"/>
    <row r="904" s="1" customFormat="1" x14ac:dyDescent="0.35"/>
    <row r="905" s="1" customFormat="1" x14ac:dyDescent="0.35"/>
    <row r="906" s="1" customFormat="1" x14ac:dyDescent="0.35"/>
    <row r="907" s="1" customFormat="1" x14ac:dyDescent="0.35"/>
    <row r="908" s="1" customFormat="1" x14ac:dyDescent="0.35"/>
    <row r="909" s="1" customFormat="1" x14ac:dyDescent="0.35"/>
    <row r="910" s="1" customFormat="1" x14ac:dyDescent="0.35"/>
    <row r="911" s="1" customFormat="1" x14ac:dyDescent="0.35"/>
    <row r="912" s="1" customFormat="1" x14ac:dyDescent="0.35"/>
    <row r="913" s="1" customFormat="1" x14ac:dyDescent="0.35"/>
    <row r="914" s="1" customFormat="1" x14ac:dyDescent="0.35"/>
    <row r="915" s="1" customFormat="1" x14ac:dyDescent="0.35"/>
    <row r="916" s="1" customFormat="1" x14ac:dyDescent="0.35"/>
    <row r="917" s="1" customFormat="1" x14ac:dyDescent="0.35"/>
    <row r="918" s="1" customFormat="1" x14ac:dyDescent="0.35"/>
    <row r="919" s="1" customFormat="1" x14ac:dyDescent="0.35"/>
    <row r="920" s="1" customFormat="1" x14ac:dyDescent="0.35"/>
    <row r="921" s="1" customFormat="1" x14ac:dyDescent="0.35"/>
    <row r="922" s="1" customFormat="1" x14ac:dyDescent="0.35"/>
    <row r="923" s="1" customFormat="1" x14ac:dyDescent="0.35"/>
    <row r="924" s="1" customFormat="1" x14ac:dyDescent="0.35"/>
    <row r="925" s="1" customFormat="1" x14ac:dyDescent="0.35"/>
    <row r="926" s="1" customFormat="1" x14ac:dyDescent="0.35"/>
    <row r="927" s="1" customFormat="1" x14ac:dyDescent="0.35"/>
    <row r="928" s="1" customFormat="1" x14ac:dyDescent="0.35"/>
    <row r="929" s="1" customFormat="1" x14ac:dyDescent="0.35"/>
    <row r="930" s="1" customFormat="1" x14ac:dyDescent="0.35"/>
    <row r="931" s="1" customFormat="1" x14ac:dyDescent="0.35"/>
    <row r="932" s="1" customFormat="1" x14ac:dyDescent="0.35"/>
    <row r="933" s="1" customFormat="1" x14ac:dyDescent="0.35"/>
    <row r="934" s="1" customFormat="1" x14ac:dyDescent="0.35"/>
    <row r="935" s="1" customFormat="1" x14ac:dyDescent="0.35"/>
    <row r="936" s="1" customFormat="1" x14ac:dyDescent="0.35"/>
    <row r="937" s="1" customFormat="1" x14ac:dyDescent="0.35"/>
    <row r="938" s="1" customFormat="1" x14ac:dyDescent="0.35"/>
    <row r="939" s="1" customFormat="1" x14ac:dyDescent="0.35"/>
    <row r="940" s="1" customFormat="1" x14ac:dyDescent="0.35"/>
    <row r="941" s="1" customFormat="1" x14ac:dyDescent="0.35"/>
    <row r="942" s="1" customFormat="1" x14ac:dyDescent="0.35"/>
    <row r="943" s="1" customFormat="1" x14ac:dyDescent="0.35"/>
    <row r="944" s="1" customFormat="1" x14ac:dyDescent="0.35"/>
    <row r="945" s="1" customFormat="1" x14ac:dyDescent="0.35"/>
    <row r="946" s="1" customFormat="1" x14ac:dyDescent="0.35"/>
    <row r="947" s="1" customFormat="1" x14ac:dyDescent="0.35"/>
    <row r="948" s="1" customFormat="1" x14ac:dyDescent="0.35"/>
    <row r="949" s="1" customFormat="1" x14ac:dyDescent="0.35"/>
    <row r="950" s="1" customFormat="1" x14ac:dyDescent="0.35"/>
    <row r="951" s="1" customFormat="1" x14ac:dyDescent="0.35"/>
    <row r="952" s="1" customFormat="1" x14ac:dyDescent="0.35"/>
    <row r="953" s="1" customFormat="1" x14ac:dyDescent="0.35"/>
    <row r="954" s="1" customFormat="1" x14ac:dyDescent="0.35"/>
    <row r="955" s="1" customFormat="1" x14ac:dyDescent="0.35"/>
    <row r="956" s="1" customFormat="1" x14ac:dyDescent="0.35"/>
    <row r="957" s="1" customFormat="1" x14ac:dyDescent="0.35"/>
    <row r="958" s="1" customFormat="1" x14ac:dyDescent="0.35"/>
    <row r="959" s="1" customFormat="1" x14ac:dyDescent="0.35"/>
    <row r="960" s="1" customFormat="1" x14ac:dyDescent="0.35"/>
    <row r="961" s="1" customFormat="1" x14ac:dyDescent="0.35"/>
    <row r="962" s="1" customFormat="1" x14ac:dyDescent="0.35"/>
    <row r="963" s="1" customFormat="1" x14ac:dyDescent="0.35"/>
    <row r="964" s="1" customFormat="1" x14ac:dyDescent="0.35"/>
    <row r="965" s="1" customFormat="1" x14ac:dyDescent="0.35"/>
    <row r="966" s="1" customFormat="1" x14ac:dyDescent="0.35"/>
    <row r="967" s="1" customFormat="1" x14ac:dyDescent="0.35"/>
    <row r="968" s="1" customFormat="1" x14ac:dyDescent="0.35"/>
    <row r="969" s="1" customFormat="1" x14ac:dyDescent="0.35"/>
    <row r="970" s="1" customFormat="1" x14ac:dyDescent="0.35"/>
    <row r="971" s="1" customFormat="1" x14ac:dyDescent="0.35"/>
    <row r="972" s="1" customFormat="1" x14ac:dyDescent="0.35"/>
    <row r="973" s="1" customFormat="1" x14ac:dyDescent="0.35"/>
    <row r="974" s="1" customFormat="1" x14ac:dyDescent="0.35"/>
    <row r="975" s="1" customFormat="1" x14ac:dyDescent="0.35"/>
    <row r="976" s="1" customFormat="1" x14ac:dyDescent="0.35"/>
    <row r="977" s="1" customFormat="1" x14ac:dyDescent="0.35"/>
    <row r="978" s="1" customFormat="1" x14ac:dyDescent="0.35"/>
    <row r="979" s="1" customFormat="1" x14ac:dyDescent="0.35"/>
    <row r="980" s="1" customFormat="1" x14ac:dyDescent="0.35"/>
    <row r="981" s="1" customFormat="1" x14ac:dyDescent="0.35"/>
    <row r="982" s="1" customFormat="1" x14ac:dyDescent="0.35"/>
    <row r="983" s="1" customFormat="1" x14ac:dyDescent="0.35"/>
    <row r="984" s="1" customFormat="1" x14ac:dyDescent="0.35"/>
    <row r="985" s="1" customFormat="1" x14ac:dyDescent="0.35"/>
    <row r="986" s="1" customFormat="1" x14ac:dyDescent="0.35"/>
    <row r="987" s="1" customFormat="1" x14ac:dyDescent="0.35"/>
    <row r="988" s="1" customFormat="1" x14ac:dyDescent="0.35"/>
    <row r="989" s="1" customFormat="1" x14ac:dyDescent="0.35"/>
    <row r="990" s="1" customFormat="1" x14ac:dyDescent="0.35"/>
    <row r="991" s="1" customFormat="1" x14ac:dyDescent="0.35"/>
    <row r="992" s="1" customFormat="1" x14ac:dyDescent="0.35"/>
    <row r="993" s="1" customFormat="1" x14ac:dyDescent="0.35"/>
    <row r="994" s="1" customFormat="1" x14ac:dyDescent="0.35"/>
  </sheetData>
  <sheetProtection algorithmName="SHA-512" hashValue="3En4uppT1dXefR70Xr9HQsYHeO2TWa1fpa71riCPHknncxPiMCxd+tV4q0UR8l+tberE/s+V4F/w1AePBz0uZg==" saltValue="bYgSwGk5VR7SXz0jLfahmg==" spinCount="100000" sheet="1" objects="1" scenarios="1"/>
  <hyperlinks>
    <hyperlink ref="T2" r:id="rId1" xr:uid="{4BE8B046-06A2-42CE-9D5E-C3AD045591C6}"/>
    <hyperlink ref="V2" r:id="rId2" xr:uid="{E5788602-6711-4641-B732-EDDDE9FC3A3A}"/>
    <hyperlink ref="S17" r:id="rId3" xr:uid="{F64C24C5-7B81-46A7-A5C9-43A65F08D6C0}"/>
    <hyperlink ref="P17" r:id="rId4" xr:uid="{F92C1601-6189-4651-A72E-232A0AAD8FD6}"/>
    <hyperlink ref="R10" r:id="rId5" xr:uid="{5BF774B4-731E-48E5-8290-F47ECB47644B}"/>
    <hyperlink ref="S5" r:id="rId6" xr:uid="{CF72C6C0-4011-4732-8404-33E143E763B7}"/>
    <hyperlink ref="R9" r:id="rId7" xr:uid="{F746EDB1-9C2C-4055-BBDC-E6FB4E42EFAC}"/>
    <hyperlink ref="S14" r:id="rId8" xr:uid="{1D046DAB-99ED-4B10-9C55-94B604A69344}"/>
  </hyperlinks>
  <pageMargins left="0.7" right="0.7" top="0.75" bottom="0.75" header="0.3" footer="0.3"/>
  <pageSetup paperSize="9" orientation="portrait" horizontalDpi="90" verticalDpi="90" r:id="rId9"/>
  <legacy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7EC8E-159B-473F-94AE-CDFE82D242F5}">
  <dimension ref="A1:DO113"/>
  <sheetViews>
    <sheetView zoomScale="90" zoomScaleNormal="90" workbookViewId="0">
      <pane ySplit="1" topLeftCell="A33" activePane="bottomLeft" state="frozen"/>
      <selection pane="bottomLeft" activeCell="Z41" sqref="Z41"/>
    </sheetView>
  </sheetViews>
  <sheetFormatPr baseColWidth="10" defaultColWidth="8.88671875" defaultRowHeight="15.6" x14ac:dyDescent="0.35"/>
  <cols>
    <col min="1" max="1" width="12.109375" style="1" customWidth="1"/>
    <col min="2" max="2" width="9.6640625" style="46" customWidth="1"/>
    <col min="3" max="3" width="30" style="1" customWidth="1"/>
    <col min="4" max="4" width="15.33203125" style="1" customWidth="1"/>
    <col min="5" max="6" width="16.109375" style="1" customWidth="1"/>
    <col min="7" max="7" width="14.6640625" style="1" customWidth="1"/>
    <col min="8" max="8" width="10.44140625" style="1" customWidth="1"/>
    <col min="9" max="9" width="14.44140625" style="1" customWidth="1"/>
    <col min="10" max="12" width="11.33203125" style="1" customWidth="1"/>
    <col min="13" max="22" width="11.33203125" style="45" hidden="1" customWidth="1"/>
    <col min="23" max="23" width="6.77734375" style="45" hidden="1" customWidth="1"/>
    <col min="24" max="24" width="7.109375" style="45" hidden="1" customWidth="1"/>
    <col min="25" max="25" width="15.44140625" style="1" customWidth="1"/>
    <col min="26" max="26" width="14.33203125" style="1" customWidth="1"/>
    <col min="27" max="32" width="45.77734375" style="1" customWidth="1"/>
    <col min="33" max="33" width="45.88671875" style="1" customWidth="1"/>
    <col min="34" max="37" width="44.77734375" style="1" customWidth="1"/>
    <col min="38" max="16384" width="8.88671875" style="1"/>
  </cols>
  <sheetData>
    <row r="1" spans="1:37" s="14" customFormat="1" ht="51.75" customHeight="1" thickBot="1" x14ac:dyDescent="0.35">
      <c r="A1" s="14" t="s">
        <v>0</v>
      </c>
      <c r="B1" s="14" t="s">
        <v>60</v>
      </c>
      <c r="C1" s="14" t="s">
        <v>1</v>
      </c>
      <c r="D1" s="14" t="s">
        <v>2</v>
      </c>
      <c r="E1" s="14" t="s">
        <v>3</v>
      </c>
      <c r="F1" s="14" t="s">
        <v>528</v>
      </c>
      <c r="G1" s="14" t="s">
        <v>5</v>
      </c>
      <c r="H1" s="14" t="s">
        <v>6</v>
      </c>
      <c r="I1" s="14" t="s">
        <v>7</v>
      </c>
      <c r="J1" s="14" t="s">
        <v>8</v>
      </c>
      <c r="K1" s="14" t="s">
        <v>9</v>
      </c>
      <c r="L1" s="14" t="s">
        <v>10</v>
      </c>
      <c r="M1" s="14" t="s">
        <v>449</v>
      </c>
      <c r="N1" s="14">
        <v>2023</v>
      </c>
      <c r="O1" s="14">
        <v>2024</v>
      </c>
      <c r="P1" s="14">
        <v>2025</v>
      </c>
      <c r="Q1" s="14">
        <v>2026</v>
      </c>
      <c r="R1" s="14">
        <v>2027</v>
      </c>
      <c r="S1" s="14">
        <v>2028</v>
      </c>
      <c r="T1" s="14">
        <v>2029</v>
      </c>
      <c r="U1" s="14">
        <v>2030</v>
      </c>
      <c r="V1" s="14">
        <v>2031</v>
      </c>
      <c r="W1" s="14">
        <v>2032</v>
      </c>
      <c r="X1" s="14">
        <v>2033</v>
      </c>
      <c r="Y1" s="14" t="s">
        <v>11</v>
      </c>
      <c r="Z1" s="14" t="s">
        <v>12</v>
      </c>
      <c r="AA1" s="14" t="s">
        <v>13</v>
      </c>
      <c r="AB1" s="14" t="s">
        <v>14</v>
      </c>
      <c r="AC1" s="14" t="s">
        <v>15</v>
      </c>
      <c r="AD1" s="14" t="s">
        <v>16</v>
      </c>
      <c r="AE1" s="14" t="s">
        <v>17</v>
      </c>
      <c r="AF1" s="14" t="s">
        <v>66</v>
      </c>
      <c r="AG1" s="14" t="s">
        <v>67</v>
      </c>
      <c r="AH1" s="14" t="s">
        <v>448</v>
      </c>
      <c r="AI1" s="14" t="s">
        <v>447</v>
      </c>
      <c r="AJ1" s="95" t="s">
        <v>535</v>
      </c>
      <c r="AK1" s="95" t="s">
        <v>536</v>
      </c>
    </row>
    <row r="2" spans="1:37" s="57" customFormat="1" ht="46.05" customHeight="1" thickBot="1" x14ac:dyDescent="0.4">
      <c r="A2" s="194">
        <v>45413</v>
      </c>
      <c r="B2" s="94" t="s">
        <v>78</v>
      </c>
      <c r="C2" s="61" t="s">
        <v>446</v>
      </c>
      <c r="D2" s="61" t="s">
        <v>18</v>
      </c>
      <c r="E2" s="61" t="s">
        <v>24</v>
      </c>
      <c r="F2" s="93">
        <v>135</v>
      </c>
      <c r="G2" s="92">
        <v>0</v>
      </c>
      <c r="H2" s="61" t="s">
        <v>22</v>
      </c>
      <c r="I2" s="61" t="s">
        <v>25</v>
      </c>
      <c r="J2" s="61">
        <v>2023</v>
      </c>
      <c r="K2" s="61">
        <v>2025</v>
      </c>
      <c r="L2" s="61">
        <v>2025</v>
      </c>
      <c r="M2" s="61">
        <f t="shared" ref="M2:M44" si="0">IFERROR(IFERROR(L2-J2+1,K2-J2+1),"")</f>
        <v>3</v>
      </c>
      <c r="N2" s="61">
        <f t="shared" ref="N2:P3" si="1">$F2/$M2</f>
        <v>45</v>
      </c>
      <c r="O2" s="61">
        <f t="shared" si="1"/>
        <v>45</v>
      </c>
      <c r="P2" s="61">
        <f t="shared" si="1"/>
        <v>45</v>
      </c>
      <c r="Q2" s="61"/>
      <c r="R2" s="61"/>
      <c r="S2" s="61"/>
      <c r="T2" s="61"/>
      <c r="U2" s="61"/>
      <c r="V2" s="61"/>
      <c r="W2" s="61"/>
      <c r="X2" s="61"/>
      <c r="Y2" s="61" t="s">
        <v>26</v>
      </c>
      <c r="Z2" s="61" t="s">
        <v>444</v>
      </c>
      <c r="AA2" s="91" t="s">
        <v>443</v>
      </c>
      <c r="AB2" s="91" t="s">
        <v>442</v>
      </c>
      <c r="AC2" s="91" t="s">
        <v>441</v>
      </c>
      <c r="AD2" s="90" t="s">
        <v>526</v>
      </c>
      <c r="AE2" s="90"/>
      <c r="AF2" s="90"/>
      <c r="AG2" s="90"/>
    </row>
    <row r="3" spans="1:37" s="34" customFormat="1" ht="46.05" customHeight="1" thickBot="1" x14ac:dyDescent="0.4">
      <c r="A3" s="2">
        <v>45443</v>
      </c>
      <c r="B3" s="2" t="s">
        <v>78</v>
      </c>
      <c r="C3" s="4" t="s">
        <v>440</v>
      </c>
      <c r="D3" s="4" t="s">
        <v>18</v>
      </c>
      <c r="E3" s="4" t="s">
        <v>19</v>
      </c>
      <c r="F3" s="66">
        <v>5000</v>
      </c>
      <c r="G3" s="39">
        <v>1000</v>
      </c>
      <c r="H3" s="6" t="s">
        <v>20</v>
      </c>
      <c r="I3" s="4" t="s">
        <v>25</v>
      </c>
      <c r="J3" s="4">
        <v>2023</v>
      </c>
      <c r="K3" s="4">
        <v>2026</v>
      </c>
      <c r="L3" s="4" t="s">
        <v>22</v>
      </c>
      <c r="M3" s="61">
        <f t="shared" si="0"/>
        <v>4</v>
      </c>
      <c r="N3" s="29">
        <f t="shared" si="1"/>
        <v>1250</v>
      </c>
      <c r="O3" s="29">
        <f t="shared" si="1"/>
        <v>1250</v>
      </c>
      <c r="P3" s="29">
        <f t="shared" si="1"/>
        <v>1250</v>
      </c>
      <c r="Q3" s="29">
        <f>$F3/$M3</f>
        <v>1250</v>
      </c>
      <c r="R3" s="29"/>
      <c r="S3" s="29"/>
      <c r="T3" s="29"/>
      <c r="U3" s="29"/>
      <c r="V3" s="29"/>
      <c r="W3" s="29"/>
      <c r="X3" s="29"/>
      <c r="Y3" s="4" t="s">
        <v>39</v>
      </c>
      <c r="Z3" s="4" t="s">
        <v>299</v>
      </c>
      <c r="AA3" s="68" t="s">
        <v>394</v>
      </c>
      <c r="AB3" s="68" t="s">
        <v>439</v>
      </c>
      <c r="AC3" s="68" t="s">
        <v>438</v>
      </c>
      <c r="AD3" s="68" t="s">
        <v>384</v>
      </c>
      <c r="AE3" s="70" t="s">
        <v>437</v>
      </c>
      <c r="AF3" s="68" t="s">
        <v>436</v>
      </c>
      <c r="AG3" s="70" t="s">
        <v>435</v>
      </c>
      <c r="AH3" s="4" t="s">
        <v>527</v>
      </c>
    </row>
    <row r="4" spans="1:37" s="34" customFormat="1" ht="46.05" customHeight="1" thickBot="1" x14ac:dyDescent="0.4">
      <c r="A4" s="73">
        <v>45632</v>
      </c>
      <c r="B4" s="2" t="s">
        <v>78</v>
      </c>
      <c r="C4" s="4" t="s">
        <v>434</v>
      </c>
      <c r="D4" s="4" t="s">
        <v>35</v>
      </c>
      <c r="E4" s="4" t="s">
        <v>45</v>
      </c>
      <c r="F4" s="66">
        <v>600</v>
      </c>
      <c r="G4" s="62">
        <v>0</v>
      </c>
      <c r="H4" s="6" t="s">
        <v>20</v>
      </c>
      <c r="I4" s="30" t="s">
        <v>25</v>
      </c>
      <c r="J4" s="4">
        <v>2024</v>
      </c>
      <c r="K4" s="6" t="s">
        <v>20</v>
      </c>
      <c r="L4" s="30">
        <v>2028</v>
      </c>
      <c r="M4" s="61">
        <f t="shared" si="0"/>
        <v>5</v>
      </c>
      <c r="N4" s="29"/>
      <c r="O4" s="29">
        <f>$F4/$M4</f>
        <v>120</v>
      </c>
      <c r="P4" s="29">
        <f>$F4/$M4</f>
        <v>120</v>
      </c>
      <c r="Q4" s="29">
        <f>$F4/$M4</f>
        <v>120</v>
      </c>
      <c r="R4" s="29">
        <f>$F4/$M4</f>
        <v>120</v>
      </c>
      <c r="S4" s="29"/>
      <c r="T4" s="29"/>
      <c r="U4" s="29"/>
      <c r="V4" s="29"/>
      <c r="W4" s="29"/>
      <c r="X4" s="29"/>
      <c r="Y4" s="5" t="s">
        <v>34</v>
      </c>
      <c r="Z4" s="4" t="s">
        <v>433</v>
      </c>
      <c r="AA4" s="68" t="s">
        <v>432</v>
      </c>
      <c r="AB4" s="68" t="s">
        <v>431</v>
      </c>
      <c r="AC4" s="70" t="s">
        <v>430</v>
      </c>
      <c r="AD4" s="68" t="s">
        <v>429</v>
      </c>
      <c r="AE4" s="71" t="s">
        <v>552</v>
      </c>
      <c r="AF4" s="71" t="s">
        <v>553</v>
      </c>
      <c r="AG4" s="68"/>
      <c r="AJ4" s="4"/>
      <c r="AK4" s="4"/>
    </row>
    <row r="5" spans="1:37" s="34" customFormat="1" ht="46.05" customHeight="1" thickBot="1" x14ac:dyDescent="0.4">
      <c r="A5" s="72">
        <v>45582</v>
      </c>
      <c r="B5" s="2" t="s">
        <v>78</v>
      </c>
      <c r="C5" s="4" t="s">
        <v>249</v>
      </c>
      <c r="D5" s="4" t="s">
        <v>18</v>
      </c>
      <c r="E5" s="4" t="s">
        <v>38</v>
      </c>
      <c r="F5" s="67">
        <v>4000</v>
      </c>
      <c r="G5" s="62">
        <v>0</v>
      </c>
      <c r="H5" s="36" t="s">
        <v>20</v>
      </c>
      <c r="I5" s="30" t="s">
        <v>25</v>
      </c>
      <c r="J5" s="5">
        <v>2024</v>
      </c>
      <c r="K5" s="36" t="s">
        <v>20</v>
      </c>
      <c r="L5" s="5">
        <v>2030</v>
      </c>
      <c r="M5" s="61">
        <f t="shared" si="0"/>
        <v>7</v>
      </c>
      <c r="N5" s="29"/>
      <c r="O5" s="29">
        <f>$F5/$M5</f>
        <v>571.42857142857144</v>
      </c>
      <c r="P5" s="29">
        <f>$F5/$M5</f>
        <v>571.42857142857144</v>
      </c>
      <c r="Q5" s="29">
        <f>$F5/$M5</f>
        <v>571.42857142857144</v>
      </c>
      <c r="R5" s="29">
        <f>$F5/$M5</f>
        <v>571.42857142857144</v>
      </c>
      <c r="S5" s="29">
        <f>$F5/$M5</f>
        <v>571.42857142857144</v>
      </c>
      <c r="T5" s="29">
        <f>$F5/$M5</f>
        <v>571.42857142857144</v>
      </c>
      <c r="U5" s="29">
        <f>$F5/$M5</f>
        <v>571.42857142857144</v>
      </c>
      <c r="V5" s="29"/>
      <c r="W5" s="29"/>
      <c r="X5" s="29"/>
      <c r="Y5" s="4" t="s">
        <v>57</v>
      </c>
      <c r="Z5" s="4" t="s">
        <v>248</v>
      </c>
      <c r="AA5" s="68" t="s">
        <v>428</v>
      </c>
      <c r="AB5" s="68" t="s">
        <v>427</v>
      </c>
      <c r="AC5" s="68" t="s">
        <v>426</v>
      </c>
      <c r="AD5" s="68" t="s">
        <v>425</v>
      </c>
      <c r="AE5" s="71" t="s">
        <v>554</v>
      </c>
      <c r="AF5" s="71" t="s">
        <v>555</v>
      </c>
      <c r="AG5" s="68"/>
      <c r="AJ5" s="4"/>
      <c r="AK5" s="4"/>
    </row>
    <row r="6" spans="1:37" s="34" customFormat="1" ht="46.05" customHeight="1" thickBot="1" x14ac:dyDescent="0.4">
      <c r="A6" s="73">
        <v>45586</v>
      </c>
      <c r="B6" s="2" t="s">
        <v>78</v>
      </c>
      <c r="C6" s="4" t="s">
        <v>424</v>
      </c>
      <c r="D6" s="4" t="s">
        <v>18</v>
      </c>
      <c r="E6" s="4" t="s">
        <v>36</v>
      </c>
      <c r="F6" s="86">
        <v>800</v>
      </c>
      <c r="G6" s="62">
        <v>90</v>
      </c>
      <c r="H6" s="6" t="s">
        <v>20</v>
      </c>
      <c r="I6" s="29" t="s">
        <v>21</v>
      </c>
      <c r="J6" s="4">
        <v>2023</v>
      </c>
      <c r="K6" s="4">
        <v>2025</v>
      </c>
      <c r="L6" s="4">
        <v>2026</v>
      </c>
      <c r="M6" s="61">
        <f t="shared" si="0"/>
        <v>4</v>
      </c>
      <c r="N6" s="29"/>
      <c r="O6" s="29"/>
      <c r="P6" s="29">
        <f>$F6/$M6</f>
        <v>200</v>
      </c>
      <c r="Q6" s="29">
        <f>$F6/$M6</f>
        <v>200</v>
      </c>
      <c r="R6" s="29">
        <f>$F6/$M6</f>
        <v>200</v>
      </c>
      <c r="S6" s="29">
        <f>$F6/$M6</f>
        <v>200</v>
      </c>
      <c r="T6" s="29"/>
      <c r="U6" s="29"/>
      <c r="V6" s="29"/>
      <c r="W6" s="29"/>
      <c r="X6" s="29"/>
      <c r="Y6" s="4" t="s">
        <v>59</v>
      </c>
      <c r="Z6" s="4" t="s">
        <v>423</v>
      </c>
      <c r="AA6" s="70" t="s">
        <v>422</v>
      </c>
      <c r="AB6" s="70" t="s">
        <v>421</v>
      </c>
      <c r="AC6" s="70" t="s">
        <v>420</v>
      </c>
      <c r="AD6" s="68" t="s">
        <v>419</v>
      </c>
      <c r="AE6" s="68" t="s">
        <v>418</v>
      </c>
      <c r="AF6" s="68" t="s">
        <v>417</v>
      </c>
      <c r="AG6" s="68" t="s">
        <v>416</v>
      </c>
      <c r="AH6" s="30" t="s">
        <v>556</v>
      </c>
      <c r="AJ6" s="4"/>
      <c r="AK6" s="4"/>
    </row>
    <row r="7" spans="1:37" s="34" customFormat="1" ht="46.05" customHeight="1" thickBot="1" x14ac:dyDescent="0.4">
      <c r="A7" s="73">
        <v>45614</v>
      </c>
      <c r="B7" s="2" t="s">
        <v>78</v>
      </c>
      <c r="C7" s="4" t="s">
        <v>414</v>
      </c>
      <c r="D7" s="4" t="s">
        <v>18</v>
      </c>
      <c r="E7" s="4" t="s">
        <v>33</v>
      </c>
      <c r="F7" s="67">
        <v>500</v>
      </c>
      <c r="G7" s="62">
        <v>0</v>
      </c>
      <c r="H7" s="6" t="s">
        <v>20</v>
      </c>
      <c r="I7" s="29" t="s">
        <v>25</v>
      </c>
      <c r="J7" s="4">
        <v>2023</v>
      </c>
      <c r="K7" s="6" t="s">
        <v>20</v>
      </c>
      <c r="L7" s="4">
        <v>2025</v>
      </c>
      <c r="M7" s="61">
        <f t="shared" si="0"/>
        <v>3</v>
      </c>
      <c r="N7" s="29">
        <f>$F7/$M7</f>
        <v>166.66666666666666</v>
      </c>
      <c r="O7" s="29">
        <f>$F7/$M7</f>
        <v>166.66666666666666</v>
      </c>
      <c r="P7" s="29">
        <f>$F7/$M7</f>
        <v>166.66666666666666</v>
      </c>
      <c r="Q7" s="29"/>
      <c r="R7" s="29"/>
      <c r="S7" s="29"/>
      <c r="T7" s="29"/>
      <c r="U7" s="29"/>
      <c r="V7" s="29"/>
      <c r="W7" s="29"/>
      <c r="X7" s="29"/>
      <c r="Y7" s="4" t="s">
        <v>26</v>
      </c>
      <c r="Z7" s="6" t="s">
        <v>413</v>
      </c>
      <c r="AA7" s="68" t="s">
        <v>412</v>
      </c>
      <c r="AB7" s="68" t="s">
        <v>411</v>
      </c>
      <c r="AC7" s="70" t="s">
        <v>410</v>
      </c>
      <c r="AD7" s="70" t="s">
        <v>409</v>
      </c>
      <c r="AE7" s="70" t="s">
        <v>408</v>
      </c>
      <c r="AF7" s="68" t="s">
        <v>472</v>
      </c>
      <c r="AG7" s="71" t="s">
        <v>557</v>
      </c>
      <c r="AH7" s="30" t="s">
        <v>558</v>
      </c>
      <c r="AJ7" s="4"/>
      <c r="AK7" s="4"/>
    </row>
    <row r="8" spans="1:37" s="34" customFormat="1" ht="46.05" customHeight="1" thickBot="1" x14ac:dyDescent="0.4">
      <c r="A8" s="73">
        <v>45468</v>
      </c>
      <c r="B8" s="2" t="s">
        <v>90</v>
      </c>
      <c r="C8" s="4" t="s">
        <v>407</v>
      </c>
      <c r="D8" s="4" t="s">
        <v>27</v>
      </c>
      <c r="E8" s="4" t="s">
        <v>28</v>
      </c>
      <c r="F8" s="66">
        <v>2000</v>
      </c>
      <c r="G8" s="39">
        <v>1000</v>
      </c>
      <c r="H8" s="6" t="s">
        <v>20</v>
      </c>
      <c r="I8" s="29" t="s">
        <v>25</v>
      </c>
      <c r="J8" s="4">
        <v>2023</v>
      </c>
      <c r="K8" s="4">
        <v>2026</v>
      </c>
      <c r="L8" s="4">
        <v>2033</v>
      </c>
      <c r="M8" s="61">
        <f t="shared" si="0"/>
        <v>11</v>
      </c>
      <c r="N8" s="29"/>
      <c r="O8" s="29"/>
      <c r="P8" s="29"/>
      <c r="Q8" s="29">
        <f t="shared" ref="Q8:X8" si="2">$F8/$M8</f>
        <v>181.81818181818181</v>
      </c>
      <c r="R8" s="29">
        <f t="shared" si="2"/>
        <v>181.81818181818181</v>
      </c>
      <c r="S8" s="29">
        <f t="shared" si="2"/>
        <v>181.81818181818181</v>
      </c>
      <c r="T8" s="29">
        <f t="shared" si="2"/>
        <v>181.81818181818181</v>
      </c>
      <c r="U8" s="29">
        <f t="shared" si="2"/>
        <v>181.81818181818181</v>
      </c>
      <c r="V8" s="29">
        <f t="shared" si="2"/>
        <v>181.81818181818181</v>
      </c>
      <c r="W8" s="29">
        <f t="shared" si="2"/>
        <v>181.81818181818181</v>
      </c>
      <c r="X8" s="29">
        <f t="shared" si="2"/>
        <v>181.81818181818181</v>
      </c>
      <c r="Y8" s="4" t="s">
        <v>29</v>
      </c>
      <c r="Z8" s="4" t="s">
        <v>406</v>
      </c>
      <c r="AA8" s="70" t="s">
        <v>405</v>
      </c>
      <c r="AB8" s="70" t="s">
        <v>404</v>
      </c>
      <c r="AC8" s="68" t="s">
        <v>403</v>
      </c>
      <c r="AD8" s="68" t="s">
        <v>55</v>
      </c>
      <c r="AE8" s="70" t="s">
        <v>402</v>
      </c>
      <c r="AF8" s="68" t="s">
        <v>401</v>
      </c>
      <c r="AG8" s="156" t="s">
        <v>559</v>
      </c>
      <c r="AJ8" s="4"/>
      <c r="AK8" s="4"/>
    </row>
    <row r="9" spans="1:37" s="34" customFormat="1" ht="46.05" customHeight="1" thickBot="1" x14ac:dyDescent="0.4">
      <c r="A9" s="191">
        <v>45583</v>
      </c>
      <c r="B9" s="2" t="s">
        <v>90</v>
      </c>
      <c r="C9" s="4" t="s">
        <v>400</v>
      </c>
      <c r="D9" s="4" t="s">
        <v>18</v>
      </c>
      <c r="E9" s="4" t="s">
        <v>19</v>
      </c>
      <c r="F9" s="195">
        <v>0</v>
      </c>
      <c r="G9" s="196">
        <v>0</v>
      </c>
      <c r="H9" s="196">
        <v>0</v>
      </c>
      <c r="I9" s="29" t="s">
        <v>21</v>
      </c>
      <c r="J9" s="4">
        <v>2025</v>
      </c>
      <c r="K9" s="4">
        <v>2027</v>
      </c>
      <c r="L9" s="4" t="s">
        <v>22</v>
      </c>
      <c r="M9" s="61">
        <f t="shared" si="0"/>
        <v>3</v>
      </c>
      <c r="N9" s="29"/>
      <c r="O9" s="29">
        <f t="shared" ref="O9:R11" si="3">$F9/$M9</f>
        <v>0</v>
      </c>
      <c r="P9" s="29">
        <f t="shared" si="3"/>
        <v>0</v>
      </c>
      <c r="Q9" s="29">
        <f t="shared" si="3"/>
        <v>0</v>
      </c>
      <c r="R9" s="29">
        <f t="shared" si="3"/>
        <v>0</v>
      </c>
      <c r="S9" s="29"/>
      <c r="T9" s="29"/>
      <c r="U9" s="29"/>
      <c r="V9" s="29"/>
      <c r="W9" s="29"/>
      <c r="X9" s="29"/>
      <c r="Y9" s="4" t="s">
        <v>26</v>
      </c>
      <c r="Z9" s="4" t="s">
        <v>399</v>
      </c>
      <c r="AA9" s="70" t="s">
        <v>398</v>
      </c>
      <c r="AB9" s="68" t="s">
        <v>397</v>
      </c>
      <c r="AC9" s="68" t="s">
        <v>396</v>
      </c>
      <c r="AD9" s="70" t="s">
        <v>395</v>
      </c>
      <c r="AE9" s="70" t="s">
        <v>394</v>
      </c>
      <c r="AF9" s="20" t="s">
        <v>393</v>
      </c>
      <c r="AG9" s="68" t="s">
        <v>392</v>
      </c>
      <c r="AH9" s="30" t="s">
        <v>560</v>
      </c>
      <c r="AJ9" s="4"/>
      <c r="AK9" s="4"/>
    </row>
    <row r="10" spans="1:37" s="34" customFormat="1" ht="46.05" customHeight="1" thickBot="1" x14ac:dyDescent="0.4">
      <c r="A10" s="2">
        <v>45036</v>
      </c>
      <c r="B10" s="2" t="s">
        <v>90</v>
      </c>
      <c r="C10" s="4" t="s">
        <v>323</v>
      </c>
      <c r="D10" s="4" t="s">
        <v>18</v>
      </c>
      <c r="E10" s="4" t="s">
        <v>38</v>
      </c>
      <c r="F10" s="66">
        <v>7000</v>
      </c>
      <c r="G10" s="62">
        <v>0</v>
      </c>
      <c r="H10" s="6" t="s">
        <v>20</v>
      </c>
      <c r="I10" s="29" t="s">
        <v>21</v>
      </c>
      <c r="J10" s="4">
        <v>2024</v>
      </c>
      <c r="K10" s="6" t="s">
        <v>20</v>
      </c>
      <c r="L10" s="4">
        <v>2031</v>
      </c>
      <c r="M10" s="61">
        <f t="shared" si="0"/>
        <v>8</v>
      </c>
      <c r="N10" s="29"/>
      <c r="O10" s="29">
        <f t="shared" si="3"/>
        <v>875</v>
      </c>
      <c r="P10" s="29">
        <f t="shared" si="3"/>
        <v>875</v>
      </c>
      <c r="Q10" s="29">
        <f t="shared" si="3"/>
        <v>875</v>
      </c>
      <c r="R10" s="29">
        <f t="shared" si="3"/>
        <v>875</v>
      </c>
      <c r="S10" s="29">
        <f>$F10/$M10</f>
        <v>875</v>
      </c>
      <c r="T10" s="29">
        <f>$F10/$M10</f>
        <v>875</v>
      </c>
      <c r="U10" s="29">
        <f>$F10/$M10</f>
        <v>875</v>
      </c>
      <c r="V10" s="29">
        <f>$F10/$M10</f>
        <v>875</v>
      </c>
      <c r="W10" s="29"/>
      <c r="X10" s="29"/>
      <c r="Y10" s="4" t="s">
        <v>34</v>
      </c>
      <c r="Z10" s="6" t="s">
        <v>322</v>
      </c>
      <c r="AA10" s="70" t="s">
        <v>391</v>
      </c>
      <c r="AB10" s="68" t="s">
        <v>390</v>
      </c>
      <c r="AC10" s="68"/>
      <c r="AD10" s="68"/>
      <c r="AE10" s="68"/>
      <c r="AF10" s="68"/>
      <c r="AG10" s="68"/>
      <c r="AJ10" s="33"/>
      <c r="AK10" s="4"/>
    </row>
    <row r="11" spans="1:37" ht="46.05" customHeight="1" thickBot="1" x14ac:dyDescent="0.4">
      <c r="A11" s="191">
        <v>45588</v>
      </c>
      <c r="B11" s="2" t="s">
        <v>90</v>
      </c>
      <c r="C11" s="4" t="s">
        <v>389</v>
      </c>
      <c r="D11" s="4" t="s">
        <v>18</v>
      </c>
      <c r="E11" s="4" t="s">
        <v>19</v>
      </c>
      <c r="F11" s="195">
        <v>0</v>
      </c>
      <c r="G11" s="196">
        <v>0</v>
      </c>
      <c r="H11" s="196">
        <v>0</v>
      </c>
      <c r="I11" s="29" t="s">
        <v>21</v>
      </c>
      <c r="J11" s="4">
        <v>2025</v>
      </c>
      <c r="K11" s="4">
        <v>2027</v>
      </c>
      <c r="L11" s="4" t="s">
        <v>22</v>
      </c>
      <c r="M11" s="61">
        <f t="shared" si="0"/>
        <v>3</v>
      </c>
      <c r="N11" s="29">
        <f>$F11/$M11</f>
        <v>0</v>
      </c>
      <c r="O11" s="29">
        <f t="shared" si="3"/>
        <v>0</v>
      </c>
      <c r="P11" s="29">
        <f t="shared" si="3"/>
        <v>0</v>
      </c>
      <c r="Q11" s="29">
        <f t="shared" si="3"/>
        <v>0</v>
      </c>
      <c r="R11" s="29">
        <f t="shared" si="3"/>
        <v>0</v>
      </c>
      <c r="S11" s="29"/>
      <c r="T11" s="29"/>
      <c r="U11" s="29"/>
      <c r="V11" s="29"/>
      <c r="W11" s="29"/>
      <c r="X11" s="29"/>
      <c r="Y11" s="4" t="s">
        <v>41</v>
      </c>
      <c r="Z11" s="4" t="s">
        <v>388</v>
      </c>
      <c r="AA11" s="68" t="s">
        <v>387</v>
      </c>
      <c r="AB11" s="79" t="s">
        <v>386</v>
      </c>
      <c r="AC11" s="79" t="s">
        <v>385</v>
      </c>
      <c r="AD11" s="77" t="s">
        <v>384</v>
      </c>
      <c r="AE11" s="79" t="s">
        <v>383</v>
      </c>
      <c r="AF11" s="77" t="s">
        <v>382</v>
      </c>
      <c r="AG11" s="77" t="s">
        <v>381</v>
      </c>
      <c r="AH11" s="198" t="s">
        <v>561</v>
      </c>
      <c r="AJ11" s="4"/>
      <c r="AK11" s="33"/>
    </row>
    <row r="12" spans="1:37" s="34" customFormat="1" ht="46.05" customHeight="1" thickBot="1" x14ac:dyDescent="0.4">
      <c r="A12" s="73">
        <v>45524</v>
      </c>
      <c r="B12" s="2" t="s">
        <v>90</v>
      </c>
      <c r="C12" s="4" t="s">
        <v>380</v>
      </c>
      <c r="D12" s="4" t="s">
        <v>18</v>
      </c>
      <c r="E12" s="4" t="s">
        <v>36</v>
      </c>
      <c r="F12" s="66">
        <v>500</v>
      </c>
      <c r="G12" s="62">
        <v>0</v>
      </c>
      <c r="H12" s="6" t="s">
        <v>20</v>
      </c>
      <c r="I12" s="75" t="s">
        <v>50</v>
      </c>
      <c r="J12" s="4">
        <v>2023</v>
      </c>
      <c r="K12" s="6" t="s">
        <v>20</v>
      </c>
      <c r="L12" s="6">
        <v>2024</v>
      </c>
      <c r="M12" s="61">
        <f t="shared" si="0"/>
        <v>2</v>
      </c>
      <c r="N12" s="29">
        <f>$F12/$M12</f>
        <v>250</v>
      </c>
      <c r="O12" s="29">
        <f>$F12/$M12</f>
        <v>250</v>
      </c>
      <c r="P12" s="29"/>
      <c r="Q12" s="29"/>
      <c r="R12" s="29"/>
      <c r="S12" s="29"/>
      <c r="T12" s="29"/>
      <c r="U12" s="29"/>
      <c r="V12" s="29"/>
      <c r="W12" s="29"/>
      <c r="X12" s="29"/>
      <c r="Y12" s="4" t="s">
        <v>43</v>
      </c>
      <c r="Z12" s="4" t="s">
        <v>43</v>
      </c>
      <c r="AA12" s="68" t="s">
        <v>379</v>
      </c>
      <c r="AB12" s="68" t="s">
        <v>378</v>
      </c>
      <c r="AC12" s="70" t="s">
        <v>377</v>
      </c>
      <c r="AD12" s="70" t="s">
        <v>376</v>
      </c>
      <c r="AE12" s="71" t="s">
        <v>563</v>
      </c>
      <c r="AF12" s="68"/>
      <c r="AG12" s="68"/>
      <c r="AJ12" s="33"/>
      <c r="AK12" s="4"/>
    </row>
    <row r="13" spans="1:37" s="34" customFormat="1" ht="46.05" customHeight="1" thickBot="1" x14ac:dyDescent="0.4">
      <c r="A13" s="73">
        <v>45516</v>
      </c>
      <c r="B13" s="2" t="s">
        <v>90</v>
      </c>
      <c r="C13" s="4" t="s">
        <v>375</v>
      </c>
      <c r="D13" s="4" t="s">
        <v>44</v>
      </c>
      <c r="E13" s="4" t="s">
        <v>19</v>
      </c>
      <c r="F13" s="66">
        <v>650</v>
      </c>
      <c r="G13" s="39">
        <v>264</v>
      </c>
      <c r="H13" s="6" t="s">
        <v>20</v>
      </c>
      <c r="I13" s="29" t="s">
        <v>25</v>
      </c>
      <c r="J13" s="4">
        <v>2024</v>
      </c>
      <c r="K13" s="6" t="s">
        <v>20</v>
      </c>
      <c r="L13" s="4" t="s">
        <v>22</v>
      </c>
      <c r="M13" s="61" t="str">
        <f t="shared" si="0"/>
        <v/>
      </c>
      <c r="N13" s="29"/>
      <c r="O13" s="29"/>
      <c r="P13" s="29"/>
      <c r="Q13" s="29"/>
      <c r="R13" s="29"/>
      <c r="S13" s="29"/>
      <c r="T13" s="29"/>
      <c r="U13" s="29"/>
      <c r="V13" s="29"/>
      <c r="W13" s="29"/>
      <c r="X13" s="29"/>
      <c r="Y13" s="4" t="s">
        <v>37</v>
      </c>
      <c r="Z13" s="4" t="s">
        <v>374</v>
      </c>
      <c r="AA13" s="68" t="s">
        <v>373</v>
      </c>
      <c r="AB13" s="70" t="s">
        <v>372</v>
      </c>
      <c r="AC13" s="68" t="s">
        <v>371</v>
      </c>
      <c r="AD13" s="68" t="s">
        <v>471</v>
      </c>
      <c r="AE13" s="71" t="s">
        <v>564</v>
      </c>
      <c r="AF13" s="68"/>
      <c r="AG13" s="68"/>
      <c r="AJ13" s="4"/>
      <c r="AK13" s="4"/>
    </row>
    <row r="14" spans="1:37" s="34" customFormat="1" ht="46.05" customHeight="1" thickBot="1" x14ac:dyDescent="0.4">
      <c r="A14" s="191">
        <v>45622</v>
      </c>
      <c r="B14" s="2" t="s">
        <v>90</v>
      </c>
      <c r="C14" s="4" t="s">
        <v>370</v>
      </c>
      <c r="D14" s="4" t="s">
        <v>27</v>
      </c>
      <c r="E14" s="4" t="s">
        <v>28</v>
      </c>
      <c r="F14" s="195">
        <v>0</v>
      </c>
      <c r="G14" s="196">
        <v>0</v>
      </c>
      <c r="H14" s="196">
        <v>0</v>
      </c>
      <c r="I14" s="29" t="s">
        <v>52</v>
      </c>
      <c r="J14" s="4">
        <v>2024</v>
      </c>
      <c r="K14" s="6">
        <v>2027</v>
      </c>
      <c r="L14" s="4" t="s">
        <v>22</v>
      </c>
      <c r="M14" s="61">
        <f t="shared" si="0"/>
        <v>4</v>
      </c>
      <c r="N14" s="29"/>
      <c r="O14" s="29">
        <f>$F14/$M14</f>
        <v>0</v>
      </c>
      <c r="P14" s="29">
        <f>$F14/$M14</f>
        <v>0</v>
      </c>
      <c r="Q14" s="29">
        <f>$F14/$M14</f>
        <v>0</v>
      </c>
      <c r="R14" s="29">
        <f>$F14/$M14</f>
        <v>0</v>
      </c>
      <c r="S14" s="29"/>
      <c r="T14" s="29"/>
      <c r="U14" s="29"/>
      <c r="V14" s="29"/>
      <c r="W14" s="29"/>
      <c r="X14" s="29"/>
      <c r="Y14" s="4" t="s">
        <v>56</v>
      </c>
      <c r="Z14" s="4" t="s">
        <v>369</v>
      </c>
      <c r="AA14" s="70" t="s">
        <v>368</v>
      </c>
      <c r="AB14" s="70" t="s">
        <v>367</v>
      </c>
      <c r="AC14" s="68" t="s">
        <v>366</v>
      </c>
      <c r="AD14" s="68" t="s">
        <v>365</v>
      </c>
      <c r="AE14" s="70" t="s">
        <v>364</v>
      </c>
      <c r="AF14" s="68" t="s">
        <v>363</v>
      </c>
      <c r="AG14" s="68" t="s">
        <v>362</v>
      </c>
      <c r="AH14" s="68" t="s">
        <v>361</v>
      </c>
      <c r="AI14" s="209" t="s">
        <v>661</v>
      </c>
      <c r="AJ14" s="4"/>
      <c r="AK14" s="4"/>
    </row>
    <row r="15" spans="1:37" s="34" customFormat="1" ht="46.05" customHeight="1" thickBot="1" x14ac:dyDescent="0.4">
      <c r="A15" s="2" t="s">
        <v>360</v>
      </c>
      <c r="B15" s="2" t="s">
        <v>169</v>
      </c>
      <c r="C15" s="4" t="s">
        <v>359</v>
      </c>
      <c r="D15" s="4" t="s">
        <v>18</v>
      </c>
      <c r="E15" s="4" t="s">
        <v>19</v>
      </c>
      <c r="F15" s="66">
        <v>1000</v>
      </c>
      <c r="G15" s="62">
        <v>0</v>
      </c>
      <c r="H15" s="6" t="s">
        <v>20</v>
      </c>
      <c r="I15" s="29" t="s">
        <v>21</v>
      </c>
      <c r="J15" s="4">
        <v>2024</v>
      </c>
      <c r="K15" s="6" t="s">
        <v>20</v>
      </c>
      <c r="L15" s="4">
        <v>2026</v>
      </c>
      <c r="M15" s="61">
        <f t="shared" si="0"/>
        <v>3</v>
      </c>
      <c r="N15" s="29"/>
      <c r="O15" s="29">
        <f>$F15/$M15</f>
        <v>333.33333333333331</v>
      </c>
      <c r="P15" s="29">
        <f>$F15/$M15</f>
        <v>333.33333333333331</v>
      </c>
      <c r="Q15" s="29">
        <f>$F15/$M15</f>
        <v>333.33333333333331</v>
      </c>
      <c r="R15" s="29"/>
      <c r="S15" s="29"/>
      <c r="T15" s="29"/>
      <c r="U15" s="29"/>
      <c r="V15" s="29"/>
      <c r="W15" s="29"/>
      <c r="X15" s="29"/>
      <c r="Y15" s="4" t="s">
        <v>23</v>
      </c>
      <c r="Z15" s="4" t="s">
        <v>23</v>
      </c>
      <c r="AA15" s="70" t="s">
        <v>358</v>
      </c>
      <c r="AB15" s="68" t="s">
        <v>357</v>
      </c>
      <c r="AC15" s="68" t="s">
        <v>356</v>
      </c>
      <c r="AD15" s="68"/>
      <c r="AE15" s="68"/>
      <c r="AF15" s="68"/>
      <c r="AG15" s="68"/>
      <c r="AJ15" s="4"/>
      <c r="AK15" s="4"/>
    </row>
    <row r="16" spans="1:37" s="56" customFormat="1" ht="46.05" customHeight="1" thickBot="1" x14ac:dyDescent="0.4">
      <c r="A16" s="64">
        <v>45418</v>
      </c>
      <c r="B16" s="64" t="s">
        <v>169</v>
      </c>
      <c r="C16" s="29" t="s">
        <v>30</v>
      </c>
      <c r="D16" s="29" t="s">
        <v>18</v>
      </c>
      <c r="E16" s="29" t="s">
        <v>355</v>
      </c>
      <c r="F16" s="74">
        <v>200</v>
      </c>
      <c r="G16" s="62">
        <v>0</v>
      </c>
      <c r="H16" s="9" t="s">
        <v>20</v>
      </c>
      <c r="I16" s="29" t="s">
        <v>25</v>
      </c>
      <c r="J16" s="29">
        <v>2023</v>
      </c>
      <c r="K16" s="29">
        <v>2025</v>
      </c>
      <c r="L16" s="9">
        <v>2025</v>
      </c>
      <c r="M16" s="61">
        <f t="shared" si="0"/>
        <v>3</v>
      </c>
      <c r="N16" s="29">
        <f t="shared" ref="N16:P17" si="4">$F16/$M16</f>
        <v>66.666666666666671</v>
      </c>
      <c r="O16" s="29">
        <f t="shared" si="4"/>
        <v>66.666666666666671</v>
      </c>
      <c r="P16" s="29">
        <f t="shared" si="4"/>
        <v>66.666666666666671</v>
      </c>
      <c r="Q16" s="29"/>
      <c r="R16" s="29"/>
      <c r="S16" s="29"/>
      <c r="T16" s="29"/>
      <c r="U16" s="29"/>
      <c r="V16" s="29"/>
      <c r="W16" s="29"/>
      <c r="X16" s="29"/>
      <c r="Y16" s="29" t="s">
        <v>57</v>
      </c>
      <c r="Z16" s="29" t="s">
        <v>32</v>
      </c>
      <c r="AA16" s="60" t="s">
        <v>353</v>
      </c>
      <c r="AB16" s="59" t="s">
        <v>352</v>
      </c>
      <c r="AC16" s="59" t="s">
        <v>351</v>
      </c>
      <c r="AD16" s="59" t="s">
        <v>350</v>
      </c>
      <c r="AE16" s="60" t="s">
        <v>349</v>
      </c>
      <c r="AF16" s="59" t="s">
        <v>348</v>
      </c>
      <c r="AG16" s="77" t="s">
        <v>347</v>
      </c>
      <c r="AJ16" s="29"/>
      <c r="AK16" s="29"/>
    </row>
    <row r="17" spans="1:119" s="56" customFormat="1" ht="46.05" customHeight="1" thickBot="1" x14ac:dyDescent="0.4">
      <c r="A17" s="84">
        <v>45584</v>
      </c>
      <c r="B17" s="83" t="s">
        <v>169</v>
      </c>
      <c r="C17" s="33" t="s">
        <v>193</v>
      </c>
      <c r="D17" s="4" t="s">
        <v>27</v>
      </c>
      <c r="E17" s="4" t="s">
        <v>28</v>
      </c>
      <c r="F17" s="82">
        <v>5000</v>
      </c>
      <c r="G17" s="85">
        <v>2000</v>
      </c>
      <c r="H17" s="80" t="s">
        <v>20</v>
      </c>
      <c r="I17" s="29" t="s">
        <v>25</v>
      </c>
      <c r="J17" s="33">
        <v>2023</v>
      </c>
      <c r="K17" s="29">
        <v>2026</v>
      </c>
      <c r="L17" s="33">
        <v>2026</v>
      </c>
      <c r="M17" s="61">
        <f t="shared" si="0"/>
        <v>4</v>
      </c>
      <c r="N17" s="29">
        <f t="shared" si="4"/>
        <v>1250</v>
      </c>
      <c r="O17" s="29">
        <f t="shared" si="4"/>
        <v>1250</v>
      </c>
      <c r="P17" s="29">
        <f t="shared" si="4"/>
        <v>1250</v>
      </c>
      <c r="Q17" s="29">
        <f>$F17/$M17</f>
        <v>1250</v>
      </c>
      <c r="R17" s="33"/>
      <c r="S17" s="33"/>
      <c r="T17" s="33"/>
      <c r="U17" s="33"/>
      <c r="V17" s="33"/>
      <c r="W17" s="33"/>
      <c r="X17" s="33"/>
      <c r="Y17" s="29" t="s">
        <v>57</v>
      </c>
      <c r="Z17" s="33" t="s">
        <v>192</v>
      </c>
      <c r="AA17" s="79" t="s">
        <v>345</v>
      </c>
      <c r="AB17" s="60" t="s">
        <v>344</v>
      </c>
      <c r="AC17" s="59" t="s">
        <v>343</v>
      </c>
      <c r="AD17" s="59" t="s">
        <v>342</v>
      </c>
      <c r="AE17" s="59" t="s">
        <v>341</v>
      </c>
      <c r="AF17" s="59" t="s">
        <v>340</v>
      </c>
      <c r="AG17" s="59" t="s">
        <v>339</v>
      </c>
      <c r="AH17" s="59" t="s">
        <v>338</v>
      </c>
      <c r="AI17" s="59" t="s">
        <v>337</v>
      </c>
      <c r="AJ17" s="75" t="s">
        <v>562</v>
      </c>
      <c r="AK17" s="75" t="s">
        <v>673</v>
      </c>
    </row>
    <row r="18" spans="1:119" s="34" customFormat="1" ht="46.05" customHeight="1" thickBot="1" x14ac:dyDescent="0.4">
      <c r="A18" s="73">
        <v>45422</v>
      </c>
      <c r="B18" s="2" t="s">
        <v>169</v>
      </c>
      <c r="C18" s="4" t="s">
        <v>336</v>
      </c>
      <c r="D18" s="4" t="s">
        <v>18</v>
      </c>
      <c r="E18" s="4" t="s">
        <v>33</v>
      </c>
      <c r="F18" s="66">
        <v>500</v>
      </c>
      <c r="G18" s="62">
        <v>0</v>
      </c>
      <c r="H18" s="6" t="s">
        <v>20</v>
      </c>
      <c r="I18" s="75" t="s">
        <v>25</v>
      </c>
      <c r="J18" s="4" t="s">
        <v>22</v>
      </c>
      <c r="K18" s="80" t="s">
        <v>20</v>
      </c>
      <c r="L18" s="4" t="s">
        <v>22</v>
      </c>
      <c r="M18" s="61" t="str">
        <f t="shared" si="0"/>
        <v/>
      </c>
      <c r="N18" s="29"/>
      <c r="O18" s="29"/>
      <c r="P18" s="29"/>
      <c r="Q18" s="29"/>
      <c r="R18" s="29"/>
      <c r="S18" s="29"/>
      <c r="T18" s="29"/>
      <c r="U18" s="29"/>
      <c r="V18" s="29"/>
      <c r="W18" s="29"/>
      <c r="X18" s="29"/>
      <c r="Y18" s="4" t="s">
        <v>34</v>
      </c>
      <c r="Z18" s="4" t="s">
        <v>335</v>
      </c>
      <c r="AA18" s="70" t="s">
        <v>334</v>
      </c>
      <c r="AB18" s="68" t="s">
        <v>330</v>
      </c>
      <c r="AC18" s="68" t="s">
        <v>333</v>
      </c>
      <c r="AD18" s="70" t="s">
        <v>332</v>
      </c>
      <c r="AE18" s="70" t="s">
        <v>331</v>
      </c>
      <c r="AF18" s="70" t="s">
        <v>330</v>
      </c>
      <c r="AG18" s="71" t="s">
        <v>566</v>
      </c>
      <c r="AJ18" s="4"/>
      <c r="AK18" s="4"/>
    </row>
    <row r="19" spans="1:119" s="34" customFormat="1" ht="46.05" customHeight="1" thickBot="1" x14ac:dyDescent="0.4">
      <c r="A19" s="2">
        <v>45121</v>
      </c>
      <c r="B19" s="2" t="s">
        <v>169</v>
      </c>
      <c r="C19" s="4" t="s">
        <v>329</v>
      </c>
      <c r="D19" s="4" t="s">
        <v>35</v>
      </c>
      <c r="E19" s="4" t="s">
        <v>36</v>
      </c>
      <c r="F19" s="66">
        <v>270</v>
      </c>
      <c r="G19" s="39">
        <v>161</v>
      </c>
      <c r="H19" s="6" t="s">
        <v>20</v>
      </c>
      <c r="I19" s="29" t="s">
        <v>25</v>
      </c>
      <c r="J19" s="4">
        <v>2021</v>
      </c>
      <c r="K19" s="6" t="s">
        <v>20</v>
      </c>
      <c r="L19" s="4">
        <v>2026</v>
      </c>
      <c r="M19" s="61">
        <f t="shared" si="0"/>
        <v>6</v>
      </c>
      <c r="N19" s="29">
        <f>$F19/$M19</f>
        <v>45</v>
      </c>
      <c r="O19" s="29">
        <f>$F19/$M19</f>
        <v>45</v>
      </c>
      <c r="P19" s="29">
        <f>$F19/$M19</f>
        <v>45</v>
      </c>
      <c r="Q19" s="29">
        <f>$F19/$M19</f>
        <v>45</v>
      </c>
      <c r="R19" s="29"/>
      <c r="S19" s="29"/>
      <c r="T19" s="29"/>
      <c r="U19" s="29"/>
      <c r="V19" s="29"/>
      <c r="W19" s="29"/>
      <c r="X19" s="29"/>
      <c r="Y19" s="4" t="s">
        <v>37</v>
      </c>
      <c r="Z19" s="4" t="s">
        <v>328</v>
      </c>
      <c r="AA19" s="70" t="s">
        <v>327</v>
      </c>
      <c r="AB19" s="68" t="s">
        <v>326</v>
      </c>
      <c r="AC19" s="70" t="s">
        <v>325</v>
      </c>
      <c r="AD19" s="70" t="s">
        <v>324</v>
      </c>
      <c r="AE19" s="68"/>
      <c r="AF19" s="68"/>
      <c r="AG19" s="68"/>
      <c r="AJ19" s="4"/>
      <c r="AK19" s="4"/>
    </row>
    <row r="20" spans="1:119" s="34" customFormat="1" ht="46.05" customHeight="1" thickBot="1" x14ac:dyDescent="0.4">
      <c r="A20" s="2">
        <v>45194</v>
      </c>
      <c r="B20" s="2" t="s">
        <v>169</v>
      </c>
      <c r="C20" s="4" t="s">
        <v>323</v>
      </c>
      <c r="D20" s="4" t="s">
        <v>27</v>
      </c>
      <c r="E20" s="4" t="s">
        <v>38</v>
      </c>
      <c r="F20" s="66">
        <v>1160</v>
      </c>
      <c r="G20" s="62">
        <v>0</v>
      </c>
      <c r="H20" s="6" t="s">
        <v>20</v>
      </c>
      <c r="I20" s="29" t="s">
        <v>21</v>
      </c>
      <c r="J20" s="4">
        <v>2024</v>
      </c>
      <c r="K20" s="6" t="s">
        <v>20</v>
      </c>
      <c r="L20" s="4">
        <v>2030</v>
      </c>
      <c r="M20" s="61">
        <f t="shared" si="0"/>
        <v>7</v>
      </c>
      <c r="N20" s="29"/>
      <c r="O20" s="29">
        <f t="shared" ref="O20:U20" si="5">$F20/$M20</f>
        <v>165.71428571428572</v>
      </c>
      <c r="P20" s="29">
        <f t="shared" si="5"/>
        <v>165.71428571428572</v>
      </c>
      <c r="Q20" s="29">
        <f t="shared" si="5"/>
        <v>165.71428571428572</v>
      </c>
      <c r="R20" s="29">
        <f t="shared" si="5"/>
        <v>165.71428571428572</v>
      </c>
      <c r="S20" s="29">
        <f t="shared" si="5"/>
        <v>165.71428571428572</v>
      </c>
      <c r="T20" s="29">
        <f t="shared" si="5"/>
        <v>165.71428571428572</v>
      </c>
      <c r="U20" s="29">
        <f t="shared" si="5"/>
        <v>165.71428571428572</v>
      </c>
      <c r="V20" s="29"/>
      <c r="W20" s="29"/>
      <c r="X20" s="29"/>
      <c r="Y20" s="4" t="s">
        <v>34</v>
      </c>
      <c r="Z20" s="6" t="s">
        <v>322</v>
      </c>
      <c r="AA20" s="70" t="s">
        <v>321</v>
      </c>
      <c r="AB20" s="70" t="s">
        <v>320</v>
      </c>
      <c r="AC20" s="70" t="s">
        <v>319</v>
      </c>
      <c r="AD20" s="68"/>
      <c r="AE20" s="68"/>
      <c r="AF20" s="68"/>
      <c r="AG20" s="68"/>
      <c r="AJ20" s="4"/>
      <c r="AK20" s="4"/>
    </row>
    <row r="21" spans="1:119" s="34" customFormat="1" ht="78" customHeight="1" thickBot="1" x14ac:dyDescent="0.4">
      <c r="A21" s="73">
        <v>45524</v>
      </c>
      <c r="B21" s="2" t="s">
        <v>169</v>
      </c>
      <c r="C21" s="4" t="s">
        <v>318</v>
      </c>
      <c r="D21" s="4" t="s">
        <v>18</v>
      </c>
      <c r="E21" s="4" t="s">
        <v>19</v>
      </c>
      <c r="F21" s="66">
        <v>10000</v>
      </c>
      <c r="G21" s="39">
        <v>5000</v>
      </c>
      <c r="H21" s="6" t="s">
        <v>20</v>
      </c>
      <c r="I21" s="75" t="s">
        <v>25</v>
      </c>
      <c r="J21" s="4">
        <v>2024</v>
      </c>
      <c r="K21" s="4">
        <v>2027</v>
      </c>
      <c r="L21" s="4" t="s">
        <v>22</v>
      </c>
      <c r="M21" s="61">
        <f t="shared" si="0"/>
        <v>4</v>
      </c>
      <c r="N21" s="29"/>
      <c r="O21" s="29">
        <f>$F21/$M21</f>
        <v>2500</v>
      </c>
      <c r="P21" s="29">
        <f>$F21/$M21</f>
        <v>2500</v>
      </c>
      <c r="Q21" s="29">
        <f>$F21/$M21</f>
        <v>2500</v>
      </c>
      <c r="R21" s="29">
        <f>$F21/$M21</f>
        <v>2500</v>
      </c>
      <c r="S21" s="29"/>
      <c r="T21" s="29"/>
      <c r="U21" s="29"/>
      <c r="V21" s="29"/>
      <c r="W21" s="29"/>
      <c r="X21" s="29"/>
      <c r="Y21" s="4" t="s">
        <v>39</v>
      </c>
      <c r="Z21" s="4" t="s">
        <v>299</v>
      </c>
      <c r="AA21" s="68" t="s">
        <v>316</v>
      </c>
      <c r="AB21" s="68" t="s">
        <v>315</v>
      </c>
      <c r="AC21" s="68" t="s">
        <v>314</v>
      </c>
      <c r="AD21" s="70" t="s">
        <v>313</v>
      </c>
      <c r="AE21" s="70" t="s">
        <v>312</v>
      </c>
      <c r="AF21" s="68" t="s">
        <v>312</v>
      </c>
      <c r="AG21" s="70" t="s">
        <v>311</v>
      </c>
      <c r="AH21" s="77" t="s">
        <v>310</v>
      </c>
      <c r="AI21" s="30" t="s">
        <v>551</v>
      </c>
      <c r="AJ21" s="4"/>
      <c r="AK21" s="4"/>
    </row>
    <row r="22" spans="1:119" s="56" customFormat="1" ht="46.05" customHeight="1" x14ac:dyDescent="0.35">
      <c r="A22" s="73">
        <v>45605</v>
      </c>
      <c r="B22" s="64" t="s">
        <v>169</v>
      </c>
      <c r="C22" s="29" t="s">
        <v>309</v>
      </c>
      <c r="D22" s="29" t="s">
        <v>18</v>
      </c>
      <c r="E22" s="29" t="s">
        <v>40</v>
      </c>
      <c r="F22" s="74">
        <v>1500</v>
      </c>
      <c r="G22" s="62">
        <v>0</v>
      </c>
      <c r="H22" s="9" t="s">
        <v>20</v>
      </c>
      <c r="I22" s="29" t="s">
        <v>25</v>
      </c>
      <c r="J22" s="29" t="s">
        <v>22</v>
      </c>
      <c r="K22" s="29">
        <v>2025</v>
      </c>
      <c r="L22" s="29" t="s">
        <v>22</v>
      </c>
      <c r="M22" s="61" t="str">
        <f t="shared" si="0"/>
        <v/>
      </c>
      <c r="N22" s="29"/>
      <c r="O22" s="29"/>
      <c r="P22" s="29"/>
      <c r="Q22" s="29"/>
      <c r="R22" s="29"/>
      <c r="S22" s="29"/>
      <c r="T22" s="29"/>
      <c r="U22" s="29"/>
      <c r="V22" s="29"/>
      <c r="W22" s="29"/>
      <c r="X22" s="29"/>
      <c r="Y22" s="38" t="s">
        <v>54</v>
      </c>
      <c r="Z22" s="9" t="s">
        <v>307</v>
      </c>
      <c r="AA22" s="60" t="s">
        <v>306</v>
      </c>
      <c r="AB22" s="60" t="s">
        <v>305</v>
      </c>
      <c r="AC22" s="60" t="s">
        <v>304</v>
      </c>
      <c r="AD22" s="59" t="s">
        <v>303</v>
      </c>
      <c r="AE22" s="60" t="s">
        <v>302</v>
      </c>
      <c r="AF22" s="59" t="s">
        <v>301</v>
      </c>
      <c r="AG22" s="58" t="s">
        <v>567</v>
      </c>
      <c r="AJ22" s="29"/>
      <c r="AK22" s="29"/>
    </row>
    <row r="23" spans="1:119" s="34" customFormat="1" ht="46.05" customHeight="1" x14ac:dyDescent="0.35">
      <c r="A23" s="2">
        <v>45168</v>
      </c>
      <c r="B23" s="2" t="s">
        <v>169</v>
      </c>
      <c r="C23" s="4" t="s">
        <v>300</v>
      </c>
      <c r="D23" s="4" t="s">
        <v>35</v>
      </c>
      <c r="E23" s="4" t="s">
        <v>36</v>
      </c>
      <c r="F23" s="66">
        <v>400</v>
      </c>
      <c r="G23" s="39">
        <v>169</v>
      </c>
      <c r="H23" s="6" t="s">
        <v>20</v>
      </c>
      <c r="I23" s="4" t="s">
        <v>25</v>
      </c>
      <c r="J23" s="4">
        <v>2023</v>
      </c>
      <c r="K23" s="6" t="s">
        <v>20</v>
      </c>
      <c r="L23" s="6" t="s">
        <v>20</v>
      </c>
      <c r="M23" s="4" t="str">
        <f t="shared" si="0"/>
        <v/>
      </c>
      <c r="N23" s="4"/>
      <c r="O23" s="4"/>
      <c r="P23" s="4"/>
      <c r="Q23" s="4"/>
      <c r="R23" s="4"/>
      <c r="S23" s="4"/>
      <c r="T23" s="4"/>
      <c r="U23" s="4"/>
      <c r="V23" s="4"/>
      <c r="W23" s="4"/>
      <c r="X23" s="4"/>
      <c r="Y23" s="5" t="s">
        <v>39</v>
      </c>
      <c r="Z23" s="4" t="s">
        <v>299</v>
      </c>
      <c r="AA23" s="68" t="s">
        <v>298</v>
      </c>
      <c r="AB23" s="68" t="s">
        <v>297</v>
      </c>
      <c r="AC23" s="68"/>
      <c r="AD23" s="68"/>
      <c r="AE23" s="68"/>
      <c r="AF23" s="68"/>
      <c r="AG23" s="68"/>
      <c r="AJ23" s="4"/>
      <c r="AK23" s="4"/>
    </row>
    <row r="24" spans="1:119" s="56" customFormat="1" ht="46.05" customHeight="1" thickBot="1" x14ac:dyDescent="0.4">
      <c r="A24" s="64">
        <v>45170</v>
      </c>
      <c r="B24" s="64" t="s">
        <v>169</v>
      </c>
      <c r="C24" s="29" t="s">
        <v>296</v>
      </c>
      <c r="D24" s="29" t="s">
        <v>18</v>
      </c>
      <c r="E24" s="29" t="s">
        <v>33</v>
      </c>
      <c r="F24" s="74">
        <v>220</v>
      </c>
      <c r="G24" s="199">
        <v>0</v>
      </c>
      <c r="H24" s="9" t="s">
        <v>20</v>
      </c>
      <c r="I24" s="29" t="s">
        <v>25</v>
      </c>
      <c r="J24" s="29">
        <v>2023</v>
      </c>
      <c r="K24" s="9" t="s">
        <v>20</v>
      </c>
      <c r="L24" s="9">
        <v>2026</v>
      </c>
      <c r="M24" s="29">
        <f t="shared" si="0"/>
        <v>4</v>
      </c>
      <c r="N24" s="29">
        <f t="shared" ref="N24:Q25" si="6">$F24/$M24</f>
        <v>55</v>
      </c>
      <c r="O24" s="29">
        <f t="shared" si="6"/>
        <v>55</v>
      </c>
      <c r="P24" s="29">
        <f t="shared" si="6"/>
        <v>55</v>
      </c>
      <c r="Q24" s="29">
        <f t="shared" si="6"/>
        <v>55</v>
      </c>
      <c r="R24" s="29"/>
      <c r="S24" s="29"/>
      <c r="T24" s="29"/>
      <c r="U24" s="29"/>
      <c r="V24" s="29"/>
      <c r="W24" s="29"/>
      <c r="X24" s="29"/>
      <c r="Y24" s="29" t="s">
        <v>57</v>
      </c>
      <c r="Z24" s="29" t="s">
        <v>295</v>
      </c>
      <c r="AA24" s="60" t="s">
        <v>294</v>
      </c>
      <c r="AB24" s="59" t="s">
        <v>293</v>
      </c>
      <c r="AC24" s="59" t="s">
        <v>292</v>
      </c>
      <c r="AD24" s="59"/>
      <c r="AE24" s="59"/>
      <c r="AF24" s="59"/>
      <c r="AG24" s="59"/>
      <c r="AJ24" s="29"/>
      <c r="AK24" s="29"/>
    </row>
    <row r="25" spans="1:119" s="56" customFormat="1" ht="46.05" customHeight="1" thickBot="1" x14ac:dyDescent="0.4">
      <c r="A25" s="65">
        <v>45608</v>
      </c>
      <c r="B25" s="64" t="s">
        <v>169</v>
      </c>
      <c r="C25" s="4" t="s">
        <v>291</v>
      </c>
      <c r="D25" s="4" t="s">
        <v>35</v>
      </c>
      <c r="E25" s="4" t="s">
        <v>36</v>
      </c>
      <c r="F25" s="74">
        <v>150</v>
      </c>
      <c r="G25" s="62">
        <v>0</v>
      </c>
      <c r="H25" s="9" t="s">
        <v>20</v>
      </c>
      <c r="I25" s="75" t="s">
        <v>25</v>
      </c>
      <c r="J25" s="29">
        <v>2023</v>
      </c>
      <c r="K25" s="9" t="s">
        <v>20</v>
      </c>
      <c r="L25" s="29">
        <v>2028</v>
      </c>
      <c r="M25" s="61">
        <f t="shared" si="0"/>
        <v>6</v>
      </c>
      <c r="N25" s="29">
        <f t="shared" si="6"/>
        <v>25</v>
      </c>
      <c r="O25" s="29">
        <f t="shared" si="6"/>
        <v>25</v>
      </c>
      <c r="P25" s="29">
        <f t="shared" si="6"/>
        <v>25</v>
      </c>
      <c r="Q25" s="29">
        <f t="shared" si="6"/>
        <v>25</v>
      </c>
      <c r="R25" s="29">
        <f>$F25/$M25</f>
        <v>25</v>
      </c>
      <c r="S25" s="29">
        <f>$F25/$M25</f>
        <v>25</v>
      </c>
      <c r="T25" s="29"/>
      <c r="U25" s="29"/>
      <c r="V25" s="29"/>
      <c r="W25" s="29"/>
      <c r="X25" s="29"/>
      <c r="Y25" s="38" t="s">
        <v>42</v>
      </c>
      <c r="Z25" s="29" t="s">
        <v>290</v>
      </c>
      <c r="AA25" s="59" t="s">
        <v>289</v>
      </c>
      <c r="AB25" s="59" t="s">
        <v>288</v>
      </c>
      <c r="AC25" s="60" t="s">
        <v>287</v>
      </c>
      <c r="AD25" s="58" t="s">
        <v>568</v>
      </c>
      <c r="AE25" s="59"/>
      <c r="AF25" s="59"/>
      <c r="AG25" s="59"/>
      <c r="AJ25" s="29"/>
      <c r="AK25" s="29"/>
    </row>
    <row r="26" spans="1:119" s="34" customFormat="1" ht="46.05" customHeight="1" thickBot="1" x14ac:dyDescent="0.4">
      <c r="A26" s="2">
        <v>45275</v>
      </c>
      <c r="B26" s="2" t="s">
        <v>169</v>
      </c>
      <c r="C26" s="6" t="s">
        <v>286</v>
      </c>
      <c r="D26" s="4" t="s">
        <v>18</v>
      </c>
      <c r="E26" s="4" t="s">
        <v>24</v>
      </c>
      <c r="F26" s="66">
        <v>500</v>
      </c>
      <c r="G26" s="39">
        <v>52</v>
      </c>
      <c r="H26" s="4">
        <v>520</v>
      </c>
      <c r="I26" s="29" t="s">
        <v>21</v>
      </c>
      <c r="J26" s="30">
        <v>2026</v>
      </c>
      <c r="K26" s="4">
        <v>2027</v>
      </c>
      <c r="L26" s="4">
        <v>2031</v>
      </c>
      <c r="M26" s="61">
        <f t="shared" si="0"/>
        <v>6</v>
      </c>
      <c r="N26" s="29"/>
      <c r="O26" s="29"/>
      <c r="P26" s="29"/>
      <c r="Q26" s="29"/>
      <c r="R26" s="29"/>
      <c r="S26" s="29"/>
      <c r="T26" s="29"/>
      <c r="U26" s="29"/>
      <c r="V26" s="29"/>
      <c r="W26" s="29"/>
      <c r="X26" s="29"/>
      <c r="Y26" s="4" t="s">
        <v>57</v>
      </c>
      <c r="Z26" s="4" t="s">
        <v>192</v>
      </c>
      <c r="AA26" s="70" t="s">
        <v>285</v>
      </c>
      <c r="AB26" s="68" t="s">
        <v>284</v>
      </c>
      <c r="AC26" s="70" t="s">
        <v>283</v>
      </c>
      <c r="AD26" s="71" t="s">
        <v>569</v>
      </c>
      <c r="AE26" s="68"/>
      <c r="AF26" s="59"/>
      <c r="AG26" s="68"/>
      <c r="AJ26" s="4"/>
      <c r="AK26" s="4"/>
    </row>
    <row r="27" spans="1:119" s="34" customFormat="1" ht="46.05" customHeight="1" thickBot="1" x14ac:dyDescent="0.4">
      <c r="A27" s="73">
        <v>45509</v>
      </c>
      <c r="B27" s="2" t="s">
        <v>169</v>
      </c>
      <c r="C27" s="4" t="s">
        <v>231</v>
      </c>
      <c r="D27" s="4" t="s">
        <v>18</v>
      </c>
      <c r="E27" s="4" t="s">
        <v>24</v>
      </c>
      <c r="F27" s="66">
        <v>250</v>
      </c>
      <c r="G27" s="62">
        <v>0</v>
      </c>
      <c r="H27" s="4">
        <v>300</v>
      </c>
      <c r="I27" s="29" t="s">
        <v>21</v>
      </c>
      <c r="J27" s="4">
        <v>2024</v>
      </c>
      <c r="K27" s="6" t="s">
        <v>20</v>
      </c>
      <c r="L27" s="4">
        <v>2025</v>
      </c>
      <c r="M27" s="61">
        <f t="shared" si="0"/>
        <v>2</v>
      </c>
      <c r="N27" s="29"/>
      <c r="O27" s="29">
        <f t="shared" ref="O27:P30" si="7">$F27/$M27</f>
        <v>125</v>
      </c>
      <c r="P27" s="29">
        <f t="shared" si="7"/>
        <v>125</v>
      </c>
      <c r="Q27" s="29"/>
      <c r="R27" s="29"/>
      <c r="S27" s="29"/>
      <c r="T27" s="29"/>
      <c r="U27" s="29"/>
      <c r="V27" s="29"/>
      <c r="W27" s="29"/>
      <c r="X27" s="29"/>
      <c r="Y27" s="4" t="s">
        <v>26</v>
      </c>
      <c r="Z27" s="4" t="s">
        <v>282</v>
      </c>
      <c r="AA27" s="68" t="s">
        <v>281</v>
      </c>
      <c r="AB27" s="68" t="s">
        <v>280</v>
      </c>
      <c r="AC27" s="68" t="s">
        <v>279</v>
      </c>
      <c r="AD27" s="70" t="s">
        <v>278</v>
      </c>
      <c r="AE27" s="71" t="s">
        <v>570</v>
      </c>
      <c r="AG27" s="68"/>
      <c r="AJ27" s="4"/>
      <c r="AK27" s="4"/>
    </row>
    <row r="28" spans="1:119" s="34" customFormat="1" ht="46.05" customHeight="1" thickBot="1" x14ac:dyDescent="0.4">
      <c r="A28" s="73">
        <v>45615</v>
      </c>
      <c r="B28" s="2" t="s">
        <v>169</v>
      </c>
      <c r="C28" s="4" t="s">
        <v>272</v>
      </c>
      <c r="D28" s="4" t="s">
        <v>35</v>
      </c>
      <c r="E28" s="4" t="s">
        <v>47</v>
      </c>
      <c r="F28" s="66">
        <v>100</v>
      </c>
      <c r="G28" s="62">
        <v>0</v>
      </c>
      <c r="H28" s="6" t="s">
        <v>20</v>
      </c>
      <c r="I28" s="29" t="s">
        <v>25</v>
      </c>
      <c r="J28" s="4">
        <v>2023</v>
      </c>
      <c r="K28" s="31">
        <v>2024</v>
      </c>
      <c r="L28" s="30">
        <v>2025</v>
      </c>
      <c r="M28" s="61">
        <f t="shared" si="0"/>
        <v>3</v>
      </c>
      <c r="N28" s="29">
        <f>$F28/$M28</f>
        <v>33.333333333333336</v>
      </c>
      <c r="O28" s="29">
        <f t="shared" si="7"/>
        <v>33.333333333333336</v>
      </c>
      <c r="P28" s="29">
        <f t="shared" si="7"/>
        <v>33.333333333333336</v>
      </c>
      <c r="Q28" s="29"/>
      <c r="R28" s="29"/>
      <c r="S28" s="29"/>
      <c r="T28" s="29"/>
      <c r="U28" s="29"/>
      <c r="V28" s="29"/>
      <c r="W28" s="29"/>
      <c r="X28" s="29"/>
      <c r="Y28" s="4" t="s">
        <v>34</v>
      </c>
      <c r="Z28" s="4" t="s">
        <v>277</v>
      </c>
      <c r="AA28" s="70" t="s">
        <v>276</v>
      </c>
      <c r="AB28" s="68" t="s">
        <v>275</v>
      </c>
      <c r="AC28" s="68" t="s">
        <v>274</v>
      </c>
      <c r="AD28" s="68" t="s">
        <v>273</v>
      </c>
      <c r="AE28" s="71" t="s">
        <v>571</v>
      </c>
      <c r="AF28" s="71" t="s">
        <v>572</v>
      </c>
      <c r="AG28" s="68"/>
      <c r="AJ28" s="4"/>
      <c r="AK28" s="4"/>
    </row>
    <row r="29" spans="1:119" s="32" customFormat="1" ht="46.05" customHeight="1" thickBot="1" x14ac:dyDescent="0.4">
      <c r="A29" s="73">
        <v>45639</v>
      </c>
      <c r="B29" s="2" t="s">
        <v>169</v>
      </c>
      <c r="C29" s="4" t="s">
        <v>272</v>
      </c>
      <c r="D29" s="4" t="s">
        <v>18</v>
      </c>
      <c r="E29" s="4" t="s">
        <v>47</v>
      </c>
      <c r="F29" s="66">
        <v>1000</v>
      </c>
      <c r="G29" s="62">
        <v>0</v>
      </c>
      <c r="H29" s="76" t="s">
        <v>20</v>
      </c>
      <c r="I29" s="29" t="s">
        <v>25</v>
      </c>
      <c r="J29" s="4">
        <v>2024</v>
      </c>
      <c r="K29" s="6">
        <v>2026</v>
      </c>
      <c r="L29" s="4" t="s">
        <v>22</v>
      </c>
      <c r="M29" s="61">
        <f t="shared" si="0"/>
        <v>3</v>
      </c>
      <c r="N29" s="29"/>
      <c r="O29" s="29">
        <f t="shared" si="7"/>
        <v>333.33333333333331</v>
      </c>
      <c r="P29" s="29">
        <f t="shared" si="7"/>
        <v>333.33333333333331</v>
      </c>
      <c r="Q29" s="29">
        <f>$F29/$M29</f>
        <v>333.33333333333331</v>
      </c>
      <c r="R29" s="29"/>
      <c r="S29" s="29"/>
      <c r="T29" s="29"/>
      <c r="U29" s="29"/>
      <c r="V29" s="29"/>
      <c r="W29" s="29"/>
      <c r="X29" s="29"/>
      <c r="Y29" s="5" t="s">
        <v>34</v>
      </c>
      <c r="Z29" s="4" t="s">
        <v>271</v>
      </c>
      <c r="AA29" s="70" t="s">
        <v>270</v>
      </c>
      <c r="AB29" s="68" t="s">
        <v>269</v>
      </c>
      <c r="AC29" s="68" t="s">
        <v>268</v>
      </c>
      <c r="AD29" s="68" t="s">
        <v>267</v>
      </c>
      <c r="AE29" s="68" t="s">
        <v>266</v>
      </c>
      <c r="AF29" s="70" t="s">
        <v>265</v>
      </c>
      <c r="AG29" s="68" t="s">
        <v>264</v>
      </c>
      <c r="AH29" s="71" t="s">
        <v>573</v>
      </c>
      <c r="AI29" s="34"/>
      <c r="AJ29" s="4"/>
      <c r="AK29" s="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row>
    <row r="30" spans="1:119" s="32" customFormat="1" ht="46.05" customHeight="1" thickBot="1" x14ac:dyDescent="0.4">
      <c r="A30" s="2">
        <v>45261</v>
      </c>
      <c r="B30" s="2" t="s">
        <v>169</v>
      </c>
      <c r="C30" s="4" t="s">
        <v>249</v>
      </c>
      <c r="D30" s="4" t="s">
        <v>18</v>
      </c>
      <c r="E30" s="4" t="s">
        <v>38</v>
      </c>
      <c r="F30" s="66">
        <v>1500</v>
      </c>
      <c r="G30" s="62">
        <v>0</v>
      </c>
      <c r="H30" s="6" t="s">
        <v>20</v>
      </c>
      <c r="I30" s="29" t="s">
        <v>21</v>
      </c>
      <c r="J30" s="4">
        <v>2024</v>
      </c>
      <c r="K30" s="6" t="s">
        <v>20</v>
      </c>
      <c r="L30" s="4">
        <v>2027</v>
      </c>
      <c r="M30" s="61">
        <f t="shared" si="0"/>
        <v>4</v>
      </c>
      <c r="N30" s="29"/>
      <c r="O30" s="29">
        <f t="shared" si="7"/>
        <v>375</v>
      </c>
      <c r="P30" s="29">
        <f t="shared" si="7"/>
        <v>375</v>
      </c>
      <c r="Q30" s="29">
        <f>$F30/$M30</f>
        <v>375</v>
      </c>
      <c r="R30" s="29">
        <f>$F30/$M30</f>
        <v>375</v>
      </c>
      <c r="S30" s="29"/>
      <c r="T30" s="29"/>
      <c r="U30" s="29"/>
      <c r="V30" s="29"/>
      <c r="W30" s="29"/>
      <c r="X30" s="29"/>
      <c r="Y30" s="4" t="s">
        <v>57</v>
      </c>
      <c r="Z30" s="4" t="s">
        <v>248</v>
      </c>
      <c r="AA30" s="68" t="s">
        <v>263</v>
      </c>
      <c r="AB30" s="68" t="s">
        <v>262</v>
      </c>
      <c r="AC30" s="68" t="s">
        <v>261</v>
      </c>
      <c r="AD30" s="70"/>
      <c r="AE30" s="68"/>
      <c r="AF30" s="68"/>
      <c r="AG30" s="68"/>
      <c r="AH30" s="34"/>
      <c r="AI30" s="34"/>
      <c r="AJ30" s="4"/>
      <c r="AK30" s="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row>
    <row r="31" spans="1:119" s="34" customFormat="1" ht="46.05" customHeight="1" thickBot="1" x14ac:dyDescent="0.4">
      <c r="A31" s="2">
        <v>45203</v>
      </c>
      <c r="B31" s="2" t="s">
        <v>169</v>
      </c>
      <c r="C31" s="4" t="s">
        <v>260</v>
      </c>
      <c r="D31" s="4" t="s">
        <v>18</v>
      </c>
      <c r="E31" s="4" t="s">
        <v>38</v>
      </c>
      <c r="F31" s="66">
        <v>4600</v>
      </c>
      <c r="G31" s="62">
        <v>0</v>
      </c>
      <c r="H31" s="6" t="s">
        <v>20</v>
      </c>
      <c r="I31" s="29" t="s">
        <v>21</v>
      </c>
      <c r="J31" s="4">
        <v>2025</v>
      </c>
      <c r="K31" s="6" t="s">
        <v>20</v>
      </c>
      <c r="L31" s="4">
        <v>2035</v>
      </c>
      <c r="M31" s="61">
        <f t="shared" si="0"/>
        <v>11</v>
      </c>
      <c r="N31" s="29"/>
      <c r="O31" s="29"/>
      <c r="P31" s="29">
        <f>$F31/$M31</f>
        <v>418.18181818181819</v>
      </c>
      <c r="Q31" s="29">
        <f>$F31/$M31</f>
        <v>418.18181818181819</v>
      </c>
      <c r="R31" s="29">
        <f>$F31/$M31</f>
        <v>418.18181818181819</v>
      </c>
      <c r="S31" s="29">
        <f t="shared" ref="S31:X31" si="8">$F31/$M31</f>
        <v>418.18181818181819</v>
      </c>
      <c r="T31" s="29">
        <f t="shared" si="8"/>
        <v>418.18181818181819</v>
      </c>
      <c r="U31" s="29">
        <f t="shared" si="8"/>
        <v>418.18181818181819</v>
      </c>
      <c r="V31" s="29">
        <f t="shared" si="8"/>
        <v>418.18181818181819</v>
      </c>
      <c r="W31" s="29">
        <f t="shared" si="8"/>
        <v>418.18181818181819</v>
      </c>
      <c r="X31" s="29">
        <f t="shared" si="8"/>
        <v>418.18181818181819</v>
      </c>
      <c r="Y31" s="4" t="s">
        <v>23</v>
      </c>
      <c r="Z31" s="4" t="s">
        <v>23</v>
      </c>
      <c r="AA31" s="68" t="s">
        <v>259</v>
      </c>
      <c r="AB31" s="68" t="s">
        <v>258</v>
      </c>
      <c r="AC31" s="68" t="s">
        <v>257</v>
      </c>
      <c r="AD31" s="68"/>
      <c r="AE31" s="68"/>
      <c r="AF31" s="68"/>
      <c r="AG31" s="68"/>
      <c r="AJ31" s="4"/>
      <c r="AK31" s="4"/>
    </row>
    <row r="32" spans="1:119" s="34" customFormat="1" ht="46.05" customHeight="1" thickBot="1" x14ac:dyDescent="0.4">
      <c r="A32" s="73">
        <v>45623</v>
      </c>
      <c r="B32" s="2" t="s">
        <v>169</v>
      </c>
      <c r="C32" s="4" t="s">
        <v>256</v>
      </c>
      <c r="D32" s="4" t="s">
        <v>18</v>
      </c>
      <c r="E32" s="4" t="s">
        <v>24</v>
      </c>
      <c r="F32" s="66">
        <v>200</v>
      </c>
      <c r="G32" s="62">
        <v>0</v>
      </c>
      <c r="H32" s="6">
        <v>250</v>
      </c>
      <c r="I32" s="29" t="s">
        <v>25</v>
      </c>
      <c r="J32" s="4">
        <v>2023</v>
      </c>
      <c r="K32" s="6" t="s">
        <v>20</v>
      </c>
      <c r="L32" s="4">
        <v>2025</v>
      </c>
      <c r="M32" s="61">
        <f t="shared" si="0"/>
        <v>3</v>
      </c>
      <c r="N32" s="29">
        <f>$F32/$M32</f>
        <v>66.666666666666671</v>
      </c>
      <c r="O32" s="29">
        <f>$F32/$M32</f>
        <v>66.666666666666671</v>
      </c>
      <c r="P32" s="29">
        <f>$F32/$M32</f>
        <v>66.666666666666671</v>
      </c>
      <c r="Q32" s="29"/>
      <c r="R32" s="29"/>
      <c r="S32" s="29"/>
      <c r="T32" s="29"/>
      <c r="U32" s="29"/>
      <c r="V32" s="29"/>
      <c r="W32" s="29"/>
      <c r="X32" s="29"/>
      <c r="Y32" s="5" t="s">
        <v>37</v>
      </c>
      <c r="Z32" s="4" t="s">
        <v>255</v>
      </c>
      <c r="AA32" s="68" t="s">
        <v>254</v>
      </c>
      <c r="AB32" s="68" t="s">
        <v>253</v>
      </c>
      <c r="AC32" s="68" t="s">
        <v>252</v>
      </c>
      <c r="AD32" s="70" t="s">
        <v>251</v>
      </c>
      <c r="AE32" s="68" t="s">
        <v>250</v>
      </c>
      <c r="AF32" s="71" t="s">
        <v>577</v>
      </c>
      <c r="AG32" s="71" t="s">
        <v>578</v>
      </c>
      <c r="AJ32" s="4"/>
      <c r="AK32" s="4"/>
    </row>
    <row r="33" spans="1:119" s="34" customFormat="1" ht="46.05" customHeight="1" thickBot="1" x14ac:dyDescent="0.4">
      <c r="A33" s="2">
        <v>45337</v>
      </c>
      <c r="B33" s="2" t="s">
        <v>169</v>
      </c>
      <c r="C33" s="4" t="s">
        <v>249</v>
      </c>
      <c r="D33" s="4" t="s">
        <v>18</v>
      </c>
      <c r="E33" s="4" t="s">
        <v>38</v>
      </c>
      <c r="F33" s="66">
        <v>5000</v>
      </c>
      <c r="G33" s="62">
        <v>0</v>
      </c>
      <c r="H33" s="6" t="s">
        <v>20</v>
      </c>
      <c r="I33" s="29" t="s">
        <v>21</v>
      </c>
      <c r="J33" s="6">
        <v>2024</v>
      </c>
      <c r="K33" s="6" t="s">
        <v>20</v>
      </c>
      <c r="L33" s="4">
        <v>2030</v>
      </c>
      <c r="M33" s="61">
        <f t="shared" si="0"/>
        <v>7</v>
      </c>
      <c r="N33" s="29"/>
      <c r="O33" s="29">
        <f>$F33/$M33</f>
        <v>714.28571428571433</v>
      </c>
      <c r="P33" s="29">
        <f>$F33/$M33</f>
        <v>714.28571428571433</v>
      </c>
      <c r="Q33" s="29">
        <f>$F33/$M33</f>
        <v>714.28571428571433</v>
      </c>
      <c r="R33" s="29">
        <f>$F33/$M33</f>
        <v>714.28571428571433</v>
      </c>
      <c r="S33" s="29">
        <f>$F33/$M33</f>
        <v>714.28571428571433</v>
      </c>
      <c r="T33" s="29">
        <f>$F33/$M33</f>
        <v>714.28571428571433</v>
      </c>
      <c r="U33" s="29">
        <f>$F33/$M33</f>
        <v>714.28571428571433</v>
      </c>
      <c r="V33" s="29"/>
      <c r="W33" s="29"/>
      <c r="X33" s="29"/>
      <c r="Y33" s="4" t="s">
        <v>57</v>
      </c>
      <c r="Z33" s="4" t="s">
        <v>248</v>
      </c>
      <c r="AA33" s="68" t="s">
        <v>246</v>
      </c>
      <c r="AB33" s="68" t="s">
        <v>245</v>
      </c>
      <c r="AC33" s="68" t="s">
        <v>501</v>
      </c>
      <c r="AD33" s="68" t="s">
        <v>502</v>
      </c>
      <c r="AE33" s="68"/>
      <c r="AF33" s="68"/>
      <c r="AG33" s="68"/>
      <c r="AJ33" s="4"/>
      <c r="AK33" s="4"/>
    </row>
    <row r="34" spans="1:119" s="56" customFormat="1" ht="46.05" customHeight="1" thickBot="1" x14ac:dyDescent="0.4">
      <c r="A34" s="65">
        <v>45406</v>
      </c>
      <c r="B34" s="2" t="s">
        <v>168</v>
      </c>
      <c r="C34" s="4" t="s">
        <v>244</v>
      </c>
      <c r="D34" s="4" t="s">
        <v>18</v>
      </c>
      <c r="E34" s="4" t="s">
        <v>45</v>
      </c>
      <c r="F34" s="74">
        <v>150</v>
      </c>
      <c r="G34" s="62">
        <v>0</v>
      </c>
      <c r="H34" s="9" t="s">
        <v>20</v>
      </c>
      <c r="I34" s="29" t="s">
        <v>25</v>
      </c>
      <c r="J34" s="29">
        <v>2023</v>
      </c>
      <c r="K34" s="9" t="s">
        <v>20</v>
      </c>
      <c r="L34" s="29">
        <v>2024</v>
      </c>
      <c r="M34" s="61">
        <f t="shared" si="0"/>
        <v>2</v>
      </c>
      <c r="N34" s="29">
        <f>$F34/$M34</f>
        <v>75</v>
      </c>
      <c r="O34" s="29">
        <f>$F34/$M34</f>
        <v>75</v>
      </c>
      <c r="P34" s="29"/>
      <c r="Q34" s="29"/>
      <c r="R34" s="29"/>
      <c r="S34" s="29"/>
      <c r="T34" s="29"/>
      <c r="U34" s="29"/>
      <c r="V34" s="29"/>
      <c r="W34" s="29"/>
      <c r="X34" s="29"/>
      <c r="Y34" s="4" t="s">
        <v>37</v>
      </c>
      <c r="Z34" s="4" t="s">
        <v>243</v>
      </c>
      <c r="AA34" s="59" t="s">
        <v>242</v>
      </c>
      <c r="AB34" s="59" t="s">
        <v>241</v>
      </c>
      <c r="AC34" s="68" t="s">
        <v>240</v>
      </c>
      <c r="AD34" s="70" t="s">
        <v>239</v>
      </c>
      <c r="AE34" s="71" t="s">
        <v>580</v>
      </c>
      <c r="AF34" s="59"/>
      <c r="AG34" s="59"/>
      <c r="AJ34" s="29"/>
      <c r="AK34" s="29"/>
    </row>
    <row r="35" spans="1:119" s="34" customFormat="1" ht="46.05" customHeight="1" thickBot="1" x14ac:dyDescent="0.4">
      <c r="A35" s="73">
        <v>45568</v>
      </c>
      <c r="B35" s="2" t="s">
        <v>168</v>
      </c>
      <c r="C35" s="4" t="s">
        <v>238</v>
      </c>
      <c r="D35" s="4" t="s">
        <v>18</v>
      </c>
      <c r="E35" s="4" t="s">
        <v>28</v>
      </c>
      <c r="F35" s="66">
        <v>600</v>
      </c>
      <c r="G35" s="62">
        <v>0</v>
      </c>
      <c r="H35" s="6" t="s">
        <v>20</v>
      </c>
      <c r="I35" s="4" t="s">
        <v>21</v>
      </c>
      <c r="J35" s="4" t="s">
        <v>22</v>
      </c>
      <c r="K35" s="4">
        <v>2026</v>
      </c>
      <c r="L35" s="4" t="s">
        <v>22</v>
      </c>
      <c r="M35" s="61" t="str">
        <f t="shared" si="0"/>
        <v/>
      </c>
      <c r="N35" s="29"/>
      <c r="O35" s="29"/>
      <c r="P35" s="29"/>
      <c r="Q35" s="29"/>
      <c r="R35" s="29"/>
      <c r="S35" s="29"/>
      <c r="T35" s="29"/>
      <c r="U35" s="29"/>
      <c r="V35" s="29"/>
      <c r="W35" s="29"/>
      <c r="X35" s="29"/>
      <c r="Y35" s="4" t="s">
        <v>29</v>
      </c>
      <c r="Z35" s="4" t="s">
        <v>46</v>
      </c>
      <c r="AA35" s="70" t="s">
        <v>237</v>
      </c>
      <c r="AB35" s="68" t="s">
        <v>236</v>
      </c>
      <c r="AC35" s="68" t="s">
        <v>235</v>
      </c>
      <c r="AD35" s="68" t="s">
        <v>234</v>
      </c>
      <c r="AE35" s="68" t="s">
        <v>233</v>
      </c>
      <c r="AF35" s="70" t="s">
        <v>232</v>
      </c>
      <c r="AG35" s="71" t="s">
        <v>576</v>
      </c>
      <c r="AI35" s="5"/>
      <c r="AJ35" s="4"/>
      <c r="AK35" s="4"/>
      <c r="AL35" s="5"/>
    </row>
    <row r="36" spans="1:119" s="34" customFormat="1" ht="46.05" customHeight="1" thickBot="1" x14ac:dyDescent="0.4">
      <c r="A36" s="2">
        <v>45415</v>
      </c>
      <c r="B36" s="2" t="s">
        <v>168</v>
      </c>
      <c r="C36" s="4" t="s">
        <v>231</v>
      </c>
      <c r="D36" s="4" t="s">
        <v>18</v>
      </c>
      <c r="E36" s="4" t="s">
        <v>24</v>
      </c>
      <c r="F36" s="66">
        <v>250</v>
      </c>
      <c r="G36" s="62">
        <v>0</v>
      </c>
      <c r="H36" s="4">
        <v>300</v>
      </c>
      <c r="I36" s="4" t="s">
        <v>21</v>
      </c>
      <c r="J36" s="4">
        <v>2025</v>
      </c>
      <c r="K36" s="6">
        <v>2026</v>
      </c>
      <c r="L36" s="4">
        <v>2028</v>
      </c>
      <c r="M36" s="61">
        <f t="shared" si="0"/>
        <v>4</v>
      </c>
      <c r="N36" s="29"/>
      <c r="O36" s="29">
        <f t="shared" ref="O36:Q42" si="9">$F36/$M36</f>
        <v>62.5</v>
      </c>
      <c r="P36" s="29">
        <f t="shared" si="9"/>
        <v>62.5</v>
      </c>
      <c r="Q36" s="29">
        <f t="shared" si="9"/>
        <v>62.5</v>
      </c>
      <c r="R36" s="29"/>
      <c r="S36" s="29"/>
      <c r="T36" s="29"/>
      <c r="U36" s="29"/>
      <c r="V36" s="29"/>
      <c r="W36" s="29"/>
      <c r="X36" s="29"/>
      <c r="Y36" s="5" t="s">
        <v>54</v>
      </c>
      <c r="Z36" s="4" t="s">
        <v>230</v>
      </c>
      <c r="AA36" s="70" t="s">
        <v>229</v>
      </c>
      <c r="AB36" s="68" t="s">
        <v>228</v>
      </c>
      <c r="AC36" s="70" t="s">
        <v>227</v>
      </c>
      <c r="AD36" s="70" t="s">
        <v>226</v>
      </c>
      <c r="AE36" s="68" t="s">
        <v>225</v>
      </c>
      <c r="AF36" s="68"/>
      <c r="AG36" s="68"/>
      <c r="AJ36" s="4"/>
      <c r="AK36" s="4"/>
    </row>
    <row r="37" spans="1:119" s="32" customFormat="1" ht="46.05" customHeight="1" thickBot="1" x14ac:dyDescent="0.4">
      <c r="A37" s="73">
        <v>45620</v>
      </c>
      <c r="B37" s="2" t="s">
        <v>168</v>
      </c>
      <c r="C37" s="4" t="s">
        <v>224</v>
      </c>
      <c r="D37" s="4" t="s">
        <v>18</v>
      </c>
      <c r="E37" s="4" t="s">
        <v>33</v>
      </c>
      <c r="F37" s="67">
        <v>100</v>
      </c>
      <c r="G37" s="62">
        <v>0</v>
      </c>
      <c r="H37" s="6" t="s">
        <v>20</v>
      </c>
      <c r="I37" s="30" t="s">
        <v>25</v>
      </c>
      <c r="J37" s="4">
        <v>2024</v>
      </c>
      <c r="K37" s="6" t="s">
        <v>20</v>
      </c>
      <c r="L37" s="4">
        <v>2026</v>
      </c>
      <c r="M37" s="61">
        <f t="shared" si="0"/>
        <v>3</v>
      </c>
      <c r="N37" s="29"/>
      <c r="O37" s="29">
        <f t="shared" si="9"/>
        <v>33.333333333333336</v>
      </c>
      <c r="P37" s="29">
        <f t="shared" si="9"/>
        <v>33.333333333333336</v>
      </c>
      <c r="Q37" s="29">
        <f t="shared" si="9"/>
        <v>33.333333333333336</v>
      </c>
      <c r="R37" s="29"/>
      <c r="S37" s="29"/>
      <c r="T37" s="29"/>
      <c r="U37" s="29"/>
      <c r="V37" s="29"/>
      <c r="W37" s="29"/>
      <c r="X37" s="29"/>
      <c r="Y37" s="5" t="s">
        <v>29</v>
      </c>
      <c r="Z37" s="4" t="s">
        <v>223</v>
      </c>
      <c r="AA37" s="68" t="s">
        <v>222</v>
      </c>
      <c r="AB37" s="68" t="s">
        <v>221</v>
      </c>
      <c r="AC37" s="68" t="s">
        <v>220</v>
      </c>
      <c r="AD37" s="70" t="s">
        <v>219</v>
      </c>
      <c r="AE37" s="71" t="s">
        <v>581</v>
      </c>
      <c r="AF37" s="68"/>
      <c r="AG37" s="68"/>
      <c r="AH37" s="34"/>
      <c r="AI37" s="34"/>
      <c r="AJ37" s="4"/>
      <c r="AK37" s="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row>
    <row r="38" spans="1:119" s="32" customFormat="1" ht="46.05" customHeight="1" thickBot="1" x14ac:dyDescent="0.4">
      <c r="A38" s="73">
        <v>45592</v>
      </c>
      <c r="B38" s="2" t="s">
        <v>168</v>
      </c>
      <c r="C38" s="4" t="s">
        <v>218</v>
      </c>
      <c r="D38" s="4" t="s">
        <v>27</v>
      </c>
      <c r="E38" s="4" t="s">
        <v>24</v>
      </c>
      <c r="F38" s="67">
        <v>600</v>
      </c>
      <c r="G38" s="62">
        <v>0</v>
      </c>
      <c r="H38" s="6">
        <v>750</v>
      </c>
      <c r="I38" s="4" t="s">
        <v>25</v>
      </c>
      <c r="J38" s="4">
        <v>2023</v>
      </c>
      <c r="K38" s="4" t="s">
        <v>20</v>
      </c>
      <c r="L38" s="4">
        <v>2026</v>
      </c>
      <c r="M38" s="61">
        <f t="shared" si="0"/>
        <v>4</v>
      </c>
      <c r="N38" s="29"/>
      <c r="O38" s="29">
        <f t="shared" si="9"/>
        <v>150</v>
      </c>
      <c r="P38" s="29">
        <f t="shared" si="9"/>
        <v>150</v>
      </c>
      <c r="Q38" s="29">
        <f t="shared" si="9"/>
        <v>150</v>
      </c>
      <c r="R38" s="29"/>
      <c r="S38" s="29"/>
      <c r="T38" s="29"/>
      <c r="U38" s="29"/>
      <c r="V38" s="29"/>
      <c r="W38" s="29"/>
      <c r="X38" s="29"/>
      <c r="Y38" s="5" t="s">
        <v>37</v>
      </c>
      <c r="Z38" s="4" t="s">
        <v>217</v>
      </c>
      <c r="AA38" s="68" t="s">
        <v>216</v>
      </c>
      <c r="AB38" s="68" t="s">
        <v>215</v>
      </c>
      <c r="AC38" s="68" t="s">
        <v>214</v>
      </c>
      <c r="AD38" s="68" t="s">
        <v>113</v>
      </c>
      <c r="AE38" s="68" t="s">
        <v>111</v>
      </c>
      <c r="AF38" s="68" t="s">
        <v>525</v>
      </c>
      <c r="AG38" s="71" t="s">
        <v>582</v>
      </c>
      <c r="AH38" s="34"/>
      <c r="AI38" s="34"/>
      <c r="AJ38" s="4"/>
      <c r="AK38" s="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row>
    <row r="39" spans="1:119" s="32" customFormat="1" ht="46.05" customHeight="1" thickBot="1" x14ac:dyDescent="0.4">
      <c r="A39" s="244">
        <v>45465</v>
      </c>
      <c r="B39" s="2" t="s">
        <v>168</v>
      </c>
      <c r="C39" s="4" t="s">
        <v>213</v>
      </c>
      <c r="D39" s="4" t="s">
        <v>18</v>
      </c>
      <c r="E39" s="4" t="s">
        <v>24</v>
      </c>
      <c r="F39" s="195">
        <v>0</v>
      </c>
      <c r="G39" s="196">
        <v>0</v>
      </c>
      <c r="H39" s="196">
        <v>0</v>
      </c>
      <c r="I39" s="4" t="s">
        <v>21</v>
      </c>
      <c r="J39" s="4">
        <v>2024</v>
      </c>
      <c r="K39" s="4">
        <v>2025</v>
      </c>
      <c r="L39" s="4">
        <v>2030</v>
      </c>
      <c r="M39" s="61">
        <f t="shared" si="0"/>
        <v>7</v>
      </c>
      <c r="N39" s="29"/>
      <c r="O39" s="29">
        <f t="shared" si="9"/>
        <v>0</v>
      </c>
      <c r="P39" s="29">
        <f t="shared" si="9"/>
        <v>0</v>
      </c>
      <c r="Q39" s="29">
        <f t="shared" si="9"/>
        <v>0</v>
      </c>
      <c r="R39" s="29">
        <f>$F39/$M39</f>
        <v>0</v>
      </c>
      <c r="S39" s="29">
        <f>$F39/$M39</f>
        <v>0</v>
      </c>
      <c r="T39" s="29">
        <f>$F39/$M39</f>
        <v>0</v>
      </c>
      <c r="U39" s="29">
        <f>$F39/$M39</f>
        <v>0</v>
      </c>
      <c r="V39" s="29"/>
      <c r="W39" s="29"/>
      <c r="X39" s="29"/>
      <c r="Y39" s="5" t="s">
        <v>54</v>
      </c>
      <c r="Z39" s="4" t="s">
        <v>212</v>
      </c>
      <c r="AA39" s="68" t="s">
        <v>211</v>
      </c>
      <c r="AB39" s="68" t="s">
        <v>210</v>
      </c>
      <c r="AC39" s="70" t="s">
        <v>209</v>
      </c>
      <c r="AD39" s="68" t="s">
        <v>208</v>
      </c>
      <c r="AE39" s="68" t="s">
        <v>207</v>
      </c>
      <c r="AF39" s="71" t="s">
        <v>583</v>
      </c>
      <c r="AG39" s="68"/>
      <c r="AH39" s="34"/>
      <c r="AI39" s="5"/>
      <c r="AJ39" s="4"/>
      <c r="AK39" s="4"/>
      <c r="AL39" s="5"/>
      <c r="AM39" s="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row>
    <row r="40" spans="1:119" s="32" customFormat="1" ht="46.05" customHeight="1" thickBot="1" x14ac:dyDescent="0.4">
      <c r="A40" s="2" t="s">
        <v>205</v>
      </c>
      <c r="B40" s="2" t="s">
        <v>168</v>
      </c>
      <c r="C40" s="4" t="s">
        <v>204</v>
      </c>
      <c r="D40" s="4" t="s">
        <v>18</v>
      </c>
      <c r="E40" s="4" t="s">
        <v>28</v>
      </c>
      <c r="F40" s="67">
        <v>300</v>
      </c>
      <c r="G40" s="62">
        <v>0</v>
      </c>
      <c r="H40" s="6" t="s">
        <v>20</v>
      </c>
      <c r="I40" s="4" t="s">
        <v>21</v>
      </c>
      <c r="J40" s="4">
        <v>2024</v>
      </c>
      <c r="K40" s="6" t="s">
        <v>20</v>
      </c>
      <c r="L40" s="4">
        <v>2026</v>
      </c>
      <c r="M40" s="61">
        <f t="shared" si="0"/>
        <v>3</v>
      </c>
      <c r="N40" s="29"/>
      <c r="O40" s="29">
        <f t="shared" si="9"/>
        <v>100</v>
      </c>
      <c r="P40" s="29">
        <f t="shared" si="9"/>
        <v>100</v>
      </c>
      <c r="Q40" s="29">
        <f t="shared" si="9"/>
        <v>100</v>
      </c>
      <c r="R40" s="29"/>
      <c r="S40" s="29"/>
      <c r="T40" s="29"/>
      <c r="U40" s="29"/>
      <c r="V40" s="29"/>
      <c r="W40" s="29"/>
      <c r="X40" s="29"/>
      <c r="Y40" s="5" t="s">
        <v>43</v>
      </c>
      <c r="Z40" s="4" t="s">
        <v>43</v>
      </c>
      <c r="AA40" s="68" t="s">
        <v>203</v>
      </c>
      <c r="AB40" s="70" t="s">
        <v>202</v>
      </c>
      <c r="AC40" s="68" t="s">
        <v>201</v>
      </c>
      <c r="AD40" s="68"/>
      <c r="AE40" s="68"/>
      <c r="AF40" s="68"/>
      <c r="AG40" s="68"/>
      <c r="AH40" s="34"/>
      <c r="AI40" s="34"/>
      <c r="AJ40" s="4"/>
      <c r="AK40" s="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row>
    <row r="41" spans="1:119" s="32" customFormat="1" ht="46.05" customHeight="1" thickBot="1" x14ac:dyDescent="0.4">
      <c r="A41" s="73">
        <v>45576</v>
      </c>
      <c r="B41" s="2" t="s">
        <v>168</v>
      </c>
      <c r="C41" s="4" t="s">
        <v>200</v>
      </c>
      <c r="D41" s="4" t="s">
        <v>27</v>
      </c>
      <c r="E41" s="4" t="s">
        <v>28</v>
      </c>
      <c r="F41" s="67">
        <v>3500</v>
      </c>
      <c r="G41" s="66">
        <v>2600</v>
      </c>
      <c r="H41" s="6"/>
      <c r="I41" s="4" t="s">
        <v>21</v>
      </c>
      <c r="J41" s="4">
        <v>2024</v>
      </c>
      <c r="K41" s="4">
        <v>2028</v>
      </c>
      <c r="L41" s="6" t="s">
        <v>20</v>
      </c>
      <c r="M41" s="61">
        <f t="shared" si="0"/>
        <v>5</v>
      </c>
      <c r="N41" s="29"/>
      <c r="O41" s="29">
        <f t="shared" si="9"/>
        <v>700</v>
      </c>
      <c r="P41" s="29">
        <f t="shared" si="9"/>
        <v>700</v>
      </c>
      <c r="Q41" s="29">
        <f t="shared" si="9"/>
        <v>700</v>
      </c>
      <c r="R41" s="29">
        <f>$F41/$M41</f>
        <v>700</v>
      </c>
      <c r="S41" s="29">
        <f>$F41/$M41</f>
        <v>700</v>
      </c>
      <c r="T41" s="29"/>
      <c r="U41" s="29"/>
      <c r="V41" s="29"/>
      <c r="W41" s="29"/>
      <c r="X41" s="29"/>
      <c r="Y41" s="5" t="s">
        <v>41</v>
      </c>
      <c r="Z41" s="4" t="s">
        <v>199</v>
      </c>
      <c r="AA41" s="70" t="s">
        <v>198</v>
      </c>
      <c r="AB41" s="70" t="s">
        <v>197</v>
      </c>
      <c r="AC41" s="68" t="s">
        <v>196</v>
      </c>
      <c r="AD41" s="70" t="s">
        <v>195</v>
      </c>
      <c r="AE41" s="68" t="s">
        <v>194</v>
      </c>
      <c r="AF41" s="68" t="s">
        <v>524</v>
      </c>
      <c r="AG41" s="71" t="s">
        <v>575</v>
      </c>
      <c r="AH41" s="5"/>
      <c r="AI41" s="5"/>
      <c r="AJ41" s="4"/>
      <c r="AK41" s="4"/>
      <c r="AL41" s="5"/>
      <c r="AM41" s="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row>
    <row r="42" spans="1:119" s="32" customFormat="1" ht="46.05" customHeight="1" thickBot="1" x14ac:dyDescent="0.4">
      <c r="A42" s="73">
        <v>45492</v>
      </c>
      <c r="B42" s="2" t="s">
        <v>168</v>
      </c>
      <c r="C42" s="4" t="s">
        <v>193</v>
      </c>
      <c r="D42" s="4" t="s">
        <v>27</v>
      </c>
      <c r="E42" s="4" t="s">
        <v>28</v>
      </c>
      <c r="F42" s="67">
        <v>800</v>
      </c>
      <c r="G42" s="62">
        <v>0</v>
      </c>
      <c r="H42" s="6" t="s">
        <v>20</v>
      </c>
      <c r="I42" s="4" t="s">
        <v>25</v>
      </c>
      <c r="J42" s="4">
        <v>2023</v>
      </c>
      <c r="K42" s="4" t="s">
        <v>20</v>
      </c>
      <c r="L42" s="4">
        <v>2026</v>
      </c>
      <c r="M42" s="61">
        <f t="shared" si="0"/>
        <v>4</v>
      </c>
      <c r="N42" s="29">
        <f>$F42/$M42</f>
        <v>200</v>
      </c>
      <c r="O42" s="29">
        <f t="shared" si="9"/>
        <v>200</v>
      </c>
      <c r="P42" s="29">
        <f t="shared" si="9"/>
        <v>200</v>
      </c>
      <c r="Q42" s="29">
        <f t="shared" si="9"/>
        <v>200</v>
      </c>
      <c r="R42" s="29"/>
      <c r="S42" s="29"/>
      <c r="T42" s="29"/>
      <c r="U42" s="29"/>
      <c r="V42" s="29"/>
      <c r="W42" s="29"/>
      <c r="X42" s="29"/>
      <c r="Y42" s="4" t="s">
        <v>57</v>
      </c>
      <c r="Z42" s="4" t="s">
        <v>192</v>
      </c>
      <c r="AA42" s="20" t="s">
        <v>191</v>
      </c>
      <c r="AB42" s="68" t="s">
        <v>190</v>
      </c>
      <c r="AC42" s="68" t="s">
        <v>189</v>
      </c>
      <c r="AD42" s="71" t="s">
        <v>584</v>
      </c>
      <c r="AE42" s="68"/>
      <c r="AF42" s="68"/>
      <c r="AG42" s="68"/>
      <c r="AH42" s="34"/>
      <c r="AI42" s="34"/>
      <c r="AJ42" s="4"/>
      <c r="AK42" s="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row>
    <row r="43" spans="1:119" s="55" customFormat="1" ht="46.05" customHeight="1" thickBot="1" x14ac:dyDescent="0.4">
      <c r="A43" s="65">
        <v>45551</v>
      </c>
      <c r="B43" s="64" t="s">
        <v>168</v>
      </c>
      <c r="C43" s="29" t="s">
        <v>188</v>
      </c>
      <c r="D43" s="4" t="s">
        <v>18</v>
      </c>
      <c r="E43" s="29" t="s">
        <v>40</v>
      </c>
      <c r="F43" s="67">
        <v>700</v>
      </c>
      <c r="G43" s="66">
        <v>200</v>
      </c>
      <c r="H43" s="9" t="s">
        <v>20</v>
      </c>
      <c r="I43" s="4" t="s">
        <v>21</v>
      </c>
      <c r="J43" s="29" t="s">
        <v>22</v>
      </c>
      <c r="K43" s="9" t="s">
        <v>20</v>
      </c>
      <c r="L43" s="29">
        <v>2027</v>
      </c>
      <c r="M43" s="61" t="str">
        <f t="shared" si="0"/>
        <v/>
      </c>
      <c r="N43" s="29"/>
      <c r="O43" s="29"/>
      <c r="P43" s="29"/>
      <c r="Q43" s="29"/>
      <c r="R43" s="29"/>
      <c r="S43" s="29"/>
      <c r="T43" s="29"/>
      <c r="U43" s="29"/>
      <c r="V43" s="29"/>
      <c r="W43" s="29"/>
      <c r="X43" s="29"/>
      <c r="Y43" s="29" t="s">
        <v>39</v>
      </c>
      <c r="Z43" s="29" t="s">
        <v>187</v>
      </c>
      <c r="AA43" s="60" t="s">
        <v>186</v>
      </c>
      <c r="AB43" s="60" t="s">
        <v>185</v>
      </c>
      <c r="AC43" s="59" t="s">
        <v>184</v>
      </c>
      <c r="AD43" s="60" t="s">
        <v>183</v>
      </c>
      <c r="AE43" s="60" t="s">
        <v>182</v>
      </c>
      <c r="AF43" s="60" t="s">
        <v>181</v>
      </c>
      <c r="AG43" s="58" t="s">
        <v>585</v>
      </c>
      <c r="AH43" s="56"/>
      <c r="AI43" s="56"/>
      <c r="AJ43" s="29"/>
      <c r="AK43" s="29"/>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row>
    <row r="44" spans="1:119" s="55" customFormat="1" ht="46.05" customHeight="1" thickBot="1" x14ac:dyDescent="0.4">
      <c r="A44" s="65">
        <v>45531</v>
      </c>
      <c r="B44" s="64" t="s">
        <v>168</v>
      </c>
      <c r="C44" s="29" t="s">
        <v>180</v>
      </c>
      <c r="D44" s="29" t="s">
        <v>18</v>
      </c>
      <c r="E44" s="29" t="s">
        <v>45</v>
      </c>
      <c r="F44" s="63">
        <v>2300</v>
      </c>
      <c r="G44" s="62">
        <v>0</v>
      </c>
      <c r="H44" s="9" t="s">
        <v>20</v>
      </c>
      <c r="I44" s="4" t="s">
        <v>25</v>
      </c>
      <c r="J44" s="9">
        <v>2024</v>
      </c>
      <c r="K44" s="29" t="s">
        <v>22</v>
      </c>
      <c r="L44" s="29">
        <v>2027</v>
      </c>
      <c r="M44" s="61">
        <f t="shared" si="0"/>
        <v>4</v>
      </c>
      <c r="N44" s="29"/>
      <c r="O44" s="29">
        <f>$F44/$M44</f>
        <v>575</v>
      </c>
      <c r="P44" s="29">
        <f>$F44/$M44</f>
        <v>575</v>
      </c>
      <c r="Q44" s="29">
        <f>$F44/$M44</f>
        <v>575</v>
      </c>
      <c r="R44" s="29">
        <f>$F44/$M44</f>
        <v>575</v>
      </c>
      <c r="S44" s="29"/>
      <c r="T44" s="29"/>
      <c r="U44" s="29"/>
      <c r="V44" s="29"/>
      <c r="W44" s="29"/>
      <c r="X44" s="29"/>
      <c r="Y44" s="29" t="s">
        <v>54</v>
      </c>
      <c r="Z44" s="29" t="s">
        <v>179</v>
      </c>
      <c r="AA44" s="59" t="s">
        <v>178</v>
      </c>
      <c r="AB44" s="60" t="s">
        <v>177</v>
      </c>
      <c r="AC44" s="59" t="s">
        <v>176</v>
      </c>
      <c r="AD44" s="59" t="s">
        <v>175</v>
      </c>
      <c r="AE44" s="59" t="s">
        <v>174</v>
      </c>
      <c r="AF44" s="59" t="s">
        <v>173</v>
      </c>
      <c r="AG44" s="59" t="s">
        <v>172</v>
      </c>
      <c r="AH44" s="75" t="s">
        <v>574</v>
      </c>
      <c r="AI44" s="56"/>
      <c r="AJ44" s="29"/>
      <c r="AK44" s="29"/>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row>
    <row r="45" spans="1:119" s="50" customFormat="1" ht="23.25" customHeight="1" thickBot="1" x14ac:dyDescent="0.4">
      <c r="A45" s="21"/>
      <c r="B45" s="21"/>
      <c r="C45" s="51"/>
      <c r="D45" s="51"/>
      <c r="E45" s="25" t="s">
        <v>49</v>
      </c>
      <c r="F45" s="23">
        <f>SUM(F2:F44)</f>
        <v>64035</v>
      </c>
      <c r="G45" s="23">
        <f>SUM(G3:G44)</f>
        <v>12536</v>
      </c>
      <c r="H45" s="54">
        <f>SUM(H2:H44)</f>
        <v>2120</v>
      </c>
      <c r="I45" s="51"/>
      <c r="J45" s="51"/>
      <c r="K45" s="51"/>
      <c r="L45" s="51"/>
      <c r="M45" s="53"/>
      <c r="N45" s="23">
        <f t="shared" ref="N45:X45" si="10">SUM(N2:N44)</f>
        <v>3528.3333333333335</v>
      </c>
      <c r="O45" s="23">
        <f t="shared" si="10"/>
        <v>11262.261904761905</v>
      </c>
      <c r="P45" s="23">
        <f t="shared" si="10"/>
        <v>11555.443722943723</v>
      </c>
      <c r="Q45" s="23">
        <f t="shared" si="10"/>
        <v>11233.928571428571</v>
      </c>
      <c r="R45" s="23">
        <f t="shared" si="10"/>
        <v>7421.4285714285716</v>
      </c>
      <c r="S45" s="23">
        <f t="shared" si="10"/>
        <v>3851.4285714285716</v>
      </c>
      <c r="T45" s="23">
        <f t="shared" si="10"/>
        <v>2926.4285714285716</v>
      </c>
      <c r="U45" s="23">
        <f t="shared" si="10"/>
        <v>2926.4285714285716</v>
      </c>
      <c r="V45" s="23">
        <f t="shared" si="10"/>
        <v>1475</v>
      </c>
      <c r="W45" s="23">
        <f t="shared" si="10"/>
        <v>600</v>
      </c>
      <c r="X45" s="23">
        <f t="shared" si="10"/>
        <v>600</v>
      </c>
      <c r="Y45" s="19"/>
      <c r="AA45" s="51"/>
      <c r="AB45" s="51"/>
      <c r="AC45" s="51"/>
      <c r="AD45" s="51"/>
      <c r="AE45" s="51"/>
    </row>
    <row r="46" spans="1:119" ht="22.2" thickTop="1" thickBot="1" x14ac:dyDescent="0.4">
      <c r="A46" s="33"/>
      <c r="B46" s="33"/>
      <c r="C46" s="33"/>
      <c r="D46" s="33"/>
      <c r="E46" s="25" t="s">
        <v>579</v>
      </c>
      <c r="F46" s="23">
        <v>104285</v>
      </c>
      <c r="G46" s="23">
        <v>24663</v>
      </c>
      <c r="H46" s="23">
        <v>2120</v>
      </c>
      <c r="I46" s="33"/>
      <c r="J46" s="33"/>
      <c r="K46" s="33"/>
      <c r="L46" s="33"/>
      <c r="M46" s="47"/>
      <c r="N46" s="47"/>
      <c r="O46" s="47"/>
      <c r="P46" s="47"/>
      <c r="Q46" s="47"/>
      <c r="R46" s="47"/>
      <c r="S46" s="47"/>
      <c r="T46" s="47"/>
      <c r="U46" s="47"/>
      <c r="V46" s="47"/>
      <c r="W46" s="47"/>
      <c r="X46" s="47"/>
      <c r="Y46" s="33"/>
      <c r="Z46" s="33"/>
      <c r="AA46" s="33"/>
      <c r="AB46" s="33"/>
      <c r="AC46" s="33"/>
      <c r="AD46" s="33"/>
      <c r="AE46" s="33"/>
    </row>
    <row r="47" spans="1:119" ht="16.2" thickTop="1" x14ac:dyDescent="0.35">
      <c r="A47" s="33"/>
      <c r="B47" s="33"/>
      <c r="D47" s="33"/>
      <c r="E47" s="33"/>
    </row>
    <row r="48" spans="1:119" x14ac:dyDescent="0.35">
      <c r="B48" s="1"/>
      <c r="E48" s="33"/>
    </row>
    <row r="49" spans="2:5" x14ac:dyDescent="0.35">
      <c r="B49" s="1"/>
      <c r="E49" s="33"/>
    </row>
    <row r="50" spans="2:5" x14ac:dyDescent="0.35">
      <c r="B50" s="1"/>
      <c r="E50" s="33"/>
    </row>
    <row r="51" spans="2:5" x14ac:dyDescent="0.35">
      <c r="B51" s="1"/>
      <c r="E51" s="33"/>
    </row>
    <row r="52" spans="2:5" x14ac:dyDescent="0.35">
      <c r="B52" s="1"/>
      <c r="E52" s="33"/>
    </row>
    <row r="53" spans="2:5" x14ac:dyDescent="0.35">
      <c r="B53" s="1"/>
      <c r="E53" s="33"/>
    </row>
    <row r="54" spans="2:5" x14ac:dyDescent="0.35">
      <c r="B54" s="1"/>
      <c r="E54" s="33"/>
    </row>
    <row r="55" spans="2:5" x14ac:dyDescent="0.35">
      <c r="B55" s="1"/>
      <c r="E55" s="33"/>
    </row>
    <row r="56" spans="2:5" x14ac:dyDescent="0.35">
      <c r="B56" s="1"/>
      <c r="E56" s="33"/>
    </row>
    <row r="57" spans="2:5" x14ac:dyDescent="0.35">
      <c r="B57" s="1"/>
      <c r="E57" s="33"/>
    </row>
    <row r="58" spans="2:5" x14ac:dyDescent="0.35">
      <c r="B58" s="1"/>
      <c r="E58" s="33"/>
    </row>
    <row r="59" spans="2:5" x14ac:dyDescent="0.35">
      <c r="B59" s="1"/>
      <c r="E59" s="33"/>
    </row>
    <row r="60" spans="2:5" x14ac:dyDescent="0.35">
      <c r="B60" s="1"/>
      <c r="E60" s="33"/>
    </row>
    <row r="61" spans="2:5" x14ac:dyDescent="0.35">
      <c r="B61" s="1"/>
      <c r="E61" s="33"/>
    </row>
    <row r="62" spans="2:5" x14ac:dyDescent="0.35">
      <c r="B62" s="1"/>
      <c r="E62" s="33"/>
    </row>
    <row r="63" spans="2:5" x14ac:dyDescent="0.35">
      <c r="B63" s="1"/>
      <c r="E63" s="33"/>
    </row>
    <row r="64" spans="2:5" x14ac:dyDescent="0.35">
      <c r="B64" s="1"/>
      <c r="E64" s="33"/>
    </row>
    <row r="65" spans="2:5" x14ac:dyDescent="0.35">
      <c r="B65" s="1"/>
      <c r="E65" s="33"/>
    </row>
    <row r="66" spans="2:5" x14ac:dyDescent="0.35">
      <c r="B66" s="1"/>
      <c r="E66" s="33"/>
    </row>
    <row r="67" spans="2:5" x14ac:dyDescent="0.35">
      <c r="B67" s="1"/>
    </row>
    <row r="68" spans="2:5" x14ac:dyDescent="0.35">
      <c r="B68" s="1"/>
    </row>
    <row r="69" spans="2:5" x14ac:dyDescent="0.35">
      <c r="B69" s="1"/>
      <c r="E69" s="33"/>
    </row>
    <row r="70" spans="2:5" x14ac:dyDescent="0.35">
      <c r="B70" s="1"/>
      <c r="E70" s="33"/>
    </row>
    <row r="71" spans="2:5" x14ac:dyDescent="0.35">
      <c r="B71" s="1"/>
      <c r="E71" s="33"/>
    </row>
    <row r="72" spans="2:5" x14ac:dyDescent="0.35">
      <c r="B72" s="1"/>
      <c r="E72" s="33"/>
    </row>
    <row r="73" spans="2:5" x14ac:dyDescent="0.35">
      <c r="B73" s="1"/>
      <c r="E73" s="33"/>
    </row>
    <row r="74" spans="2:5" x14ac:dyDescent="0.35">
      <c r="B74" s="1"/>
      <c r="E74" s="33"/>
    </row>
    <row r="75" spans="2:5" x14ac:dyDescent="0.35">
      <c r="B75" s="1"/>
      <c r="E75" s="33"/>
    </row>
    <row r="76" spans="2:5" x14ac:dyDescent="0.35">
      <c r="B76" s="1"/>
      <c r="E76" s="33"/>
    </row>
    <row r="77" spans="2:5" x14ac:dyDescent="0.35">
      <c r="B77" s="1"/>
      <c r="E77" s="33"/>
    </row>
    <row r="78" spans="2:5" x14ac:dyDescent="0.35">
      <c r="B78" s="1"/>
      <c r="E78" s="33"/>
    </row>
    <row r="79" spans="2:5" x14ac:dyDescent="0.35">
      <c r="B79" s="1"/>
      <c r="E79" s="33"/>
    </row>
    <row r="80" spans="2:5" x14ac:dyDescent="0.35">
      <c r="B80" s="1"/>
      <c r="E80" s="33"/>
    </row>
    <row r="81" spans="2:5" x14ac:dyDescent="0.35">
      <c r="B81" s="1"/>
      <c r="E81" s="33"/>
    </row>
    <row r="82" spans="2:5" x14ac:dyDescent="0.35">
      <c r="B82" s="1"/>
      <c r="E82" s="33"/>
    </row>
    <row r="83" spans="2:5" x14ac:dyDescent="0.35">
      <c r="B83" s="1"/>
      <c r="E83" s="33"/>
    </row>
    <row r="84" spans="2:5" x14ac:dyDescent="0.35">
      <c r="B84" s="1"/>
      <c r="E84" s="33"/>
    </row>
    <row r="85" spans="2:5" x14ac:dyDescent="0.35">
      <c r="B85" s="1"/>
      <c r="E85" s="33"/>
    </row>
    <row r="86" spans="2:5" x14ac:dyDescent="0.35">
      <c r="B86" s="1"/>
      <c r="E86" s="33"/>
    </row>
    <row r="87" spans="2:5" x14ac:dyDescent="0.35">
      <c r="B87" s="1"/>
      <c r="E87" s="33"/>
    </row>
    <row r="88" spans="2:5" x14ac:dyDescent="0.35">
      <c r="B88" s="1"/>
      <c r="E88" s="33"/>
    </row>
    <row r="89" spans="2:5" x14ac:dyDescent="0.35">
      <c r="B89" s="1"/>
      <c r="E89" s="33"/>
    </row>
    <row r="90" spans="2:5" x14ac:dyDescent="0.35">
      <c r="B90" s="1"/>
      <c r="E90" s="33"/>
    </row>
    <row r="91" spans="2:5" x14ac:dyDescent="0.35">
      <c r="B91" s="1"/>
      <c r="E91" s="33"/>
    </row>
    <row r="92" spans="2:5" x14ac:dyDescent="0.35">
      <c r="B92" s="1"/>
      <c r="E92" s="33"/>
    </row>
    <row r="93" spans="2:5" x14ac:dyDescent="0.35">
      <c r="B93" s="1"/>
      <c r="E93" s="33"/>
    </row>
    <row r="94" spans="2:5" x14ac:dyDescent="0.35">
      <c r="B94" s="1"/>
    </row>
    <row r="95" spans="2:5" x14ac:dyDescent="0.35">
      <c r="B95" s="1"/>
    </row>
    <row r="96" spans="2:5" x14ac:dyDescent="0.35">
      <c r="B96" s="1"/>
    </row>
    <row r="97" spans="2:2" x14ac:dyDescent="0.35">
      <c r="B97" s="1"/>
    </row>
    <row r="98" spans="2:2" x14ac:dyDescent="0.35">
      <c r="B98" s="1"/>
    </row>
    <row r="99" spans="2:2" x14ac:dyDescent="0.35">
      <c r="B99" s="1"/>
    </row>
    <row r="100" spans="2:2" x14ac:dyDescent="0.35">
      <c r="B100" s="1"/>
    </row>
    <row r="101" spans="2:2" x14ac:dyDescent="0.35">
      <c r="B101" s="1"/>
    </row>
    <row r="102" spans="2:2" x14ac:dyDescent="0.35">
      <c r="B102" s="1"/>
    </row>
    <row r="103" spans="2:2" x14ac:dyDescent="0.35">
      <c r="B103" s="1"/>
    </row>
    <row r="104" spans="2:2" x14ac:dyDescent="0.35">
      <c r="B104" s="1"/>
    </row>
    <row r="105" spans="2:2" x14ac:dyDescent="0.35">
      <c r="B105" s="1"/>
    </row>
    <row r="106" spans="2:2" x14ac:dyDescent="0.35">
      <c r="B106" s="1"/>
    </row>
    <row r="107" spans="2:2" x14ac:dyDescent="0.35">
      <c r="B107" s="1"/>
    </row>
    <row r="108" spans="2:2" x14ac:dyDescent="0.35">
      <c r="B108" s="1"/>
    </row>
    <row r="109" spans="2:2" x14ac:dyDescent="0.35">
      <c r="B109" s="1"/>
    </row>
    <row r="110" spans="2:2" x14ac:dyDescent="0.35">
      <c r="B110" s="1"/>
    </row>
    <row r="111" spans="2:2" x14ac:dyDescent="0.35">
      <c r="B111" s="1"/>
    </row>
    <row r="112" spans="2:2" x14ac:dyDescent="0.35">
      <c r="B112" s="1"/>
    </row>
    <row r="113" spans="2:2" x14ac:dyDescent="0.35">
      <c r="B113" s="1"/>
    </row>
  </sheetData>
  <sheetProtection algorithmName="SHA-512" hashValue="w1YWe5NgLfpxwsWLZqffcP6PtJ6C5whLsG8acob4tfzOBN6243W2vQO7HJ0F5tqK9A0/L5X5+BvTL9PBDxyJ9Q==" saltValue="BXRFD0ToqUrgob8xqXuIyg==" spinCount="100000" sheet="1" objects="1" scenarios="1"/>
  <hyperlinks>
    <hyperlink ref="AB17" r:id="rId1" xr:uid="{F0EAD72C-86D1-45AD-941B-000D4D9359D2}"/>
    <hyperlink ref="AD21" r:id="rId2" xr:uid="{04D610A3-9D61-48E1-829F-66A40C982C71}"/>
    <hyperlink ref="AA17" r:id="rId3" xr:uid="{01C710C8-C648-4BD3-AD04-933468269256}"/>
    <hyperlink ref="AA35" r:id="rId4" xr:uid="{F81E8EEF-EDEB-4171-988B-654D3533E2CF}"/>
    <hyperlink ref="AA36" r:id="rId5" location=":~:text=Wittlich%2DWengerohr.,geplante%20Werk%20hat%20gigantische%20Dimensionen." xr:uid="{8F4ED214-AACF-48AE-B331-A6211E4CD7FB}"/>
    <hyperlink ref="AA29" r:id="rId6" xr:uid="{C8F9B9AE-9DE7-4BAD-8472-9D2B4782532F}"/>
    <hyperlink ref="AD18" r:id="rId7" xr:uid="{CB5B8D96-A8F5-4B28-AA80-D815A2066160}"/>
    <hyperlink ref="AA15" r:id="rId8" xr:uid="{7691BF18-EA64-455A-B7AD-281597763113}"/>
    <hyperlink ref="AA2" r:id="rId9" xr:uid="{939356A9-E53C-4998-9E73-8743AD59BDA0}"/>
    <hyperlink ref="AA8" r:id="rId10" xr:uid="{AF1B750E-E07D-4831-8B16-A0E6448914C7}"/>
    <hyperlink ref="AB8" r:id="rId11" xr:uid="{EBAD3387-90EB-4948-9DA5-502F1BFA4CD7}"/>
    <hyperlink ref="AA16" r:id="rId12" xr:uid="{DA2F74A1-DBBE-4BB3-A2A6-D5ED516152E2}"/>
    <hyperlink ref="AA18" r:id="rId13" xr:uid="{B1AA9F82-5664-40D3-A20F-BE2D3DE43839}"/>
    <hyperlink ref="AA19" r:id="rId14" xr:uid="{EFF27116-52CC-400C-B871-6D99EF63D228}"/>
    <hyperlink ref="AA22" r:id="rId15" location=":~:text=Das%20Landesamt%20f%C3%BCr%20Geologie%20und,wie%20Vulcan%20Energy%20weiter%20erkl%C3%A4rte." xr:uid="{2B829445-EE55-47B9-B4D6-1332E7CF61D9}"/>
    <hyperlink ref="AB22" r:id="rId16" xr:uid="{9D06041C-D25C-4663-953B-243E72B4EC2A}"/>
    <hyperlink ref="AC22" r:id="rId17" xr:uid="{3B22F481-8BFC-4C62-A1C8-6FB096B2EA82}"/>
    <hyperlink ref="AC11" r:id="rId18" xr:uid="{6B93647F-0ACA-428A-9C2D-F60DE3D5842B}"/>
    <hyperlink ref="AA24" r:id="rId19" xr:uid="{C7C09E7E-FE4F-4C9D-8E9B-BB373548E718}"/>
    <hyperlink ref="AA10" r:id="rId20" xr:uid="{F530742D-CC70-4694-9230-F18C168744F7}"/>
    <hyperlink ref="AB20" r:id="rId21" xr:uid="{C9F72DBC-340F-4E47-B73A-84CADC89C8B0}"/>
    <hyperlink ref="AE8" r:id="rId22" xr:uid="{40918BB3-A0E1-4A8D-B232-98BD71B17FAD}"/>
    <hyperlink ref="AE16" r:id="rId23" xr:uid="{2B5CAE02-B7B8-4910-8608-59CEFEA642DA}"/>
    <hyperlink ref="AE18" r:id="rId24" xr:uid="{9FCB88EA-2E75-4FC5-9A67-34598C97C0E8}"/>
    <hyperlink ref="AE21" r:id="rId25" xr:uid="{6C4C3B38-E487-4E83-B4F3-366DCABE48A1}"/>
    <hyperlink ref="AE22" r:id="rId26" xr:uid="{CCEC39D6-EA10-4051-9CBC-44E5A9826DBE}"/>
    <hyperlink ref="AC26" r:id="rId27" xr:uid="{8A07361F-F5B6-4810-912C-7026078FF0BA}"/>
    <hyperlink ref="AC4" r:id="rId28" xr:uid="{6C32776A-5E59-4D72-8091-94BCF6FB6F86}"/>
    <hyperlink ref="AF18" r:id="rId29" xr:uid="{29A74B6D-96F9-4C9C-A534-48F95473982C}"/>
    <hyperlink ref="AC20" r:id="rId30" xr:uid="{9CDB61E8-1AF6-4794-94F4-05FD7C1B6FA4}"/>
    <hyperlink ref="AE3" r:id="rId31" xr:uid="{703A55AE-8FBF-4143-9252-06268C39683F}"/>
    <hyperlink ref="AE11" r:id="rId32" xr:uid="{EA3388C9-1C1E-47F7-99CD-3A2F00549EB4}"/>
    <hyperlink ref="AB11" r:id="rId33" xr:uid="{6A95EC06-214F-46C7-BC8B-D35738297872}"/>
    <hyperlink ref="AH17" r:id="rId34" xr:uid="{6F5DCE56-F3A7-4D0E-9065-3F2EE19D7C7F}"/>
    <hyperlink ref="AF3" r:id="rId35" xr:uid="{3F24041C-E616-4E61-95CC-11FA18C46B4D}"/>
    <hyperlink ref="AG3" r:id="rId36" xr:uid="{6A7D2ECA-BCAC-4385-B218-C09E76D61FB4}"/>
    <hyperlink ref="AF8" r:id="rId37" xr:uid="{8BA01616-10D9-48E4-B368-91C69E80F76D}"/>
    <hyperlink ref="AB6" r:id="rId38" xr:uid="{0D463E3E-C69A-4716-B38A-0EDBE9E88887}"/>
    <hyperlink ref="AA6" r:id="rId39" xr:uid="{56B2E7B1-C057-4C2F-B5FD-BD3AD44851EE}"/>
    <hyperlink ref="AC6" r:id="rId40" xr:uid="{9547393A-1DCE-4EDE-A82D-C7D1F73DDF14}"/>
    <hyperlink ref="AG21" r:id="rId41" xr:uid="{E4F6AC59-75E1-4038-A41C-F8B4717CBFC7}"/>
    <hyperlink ref="AB40" r:id="rId42" xr:uid="{4244C390-AE1A-4A1D-B573-26C4A271E997}"/>
    <hyperlink ref="AC39" r:id="rId43" xr:uid="{195A790C-7066-441C-8297-7118B3BE68E4}"/>
    <hyperlink ref="AD37" r:id="rId44" xr:uid="{2CB79653-3164-44FD-BDC0-2BA73ECFDDB9}"/>
    <hyperlink ref="AD32" r:id="rId45" xr:uid="{2706CADE-4262-4887-992D-0330B27591FE}"/>
    <hyperlink ref="AB2" r:id="rId46" xr:uid="{CA46C1D6-5818-47E2-A342-DAE289D4DC51}"/>
    <hyperlink ref="AC19" r:id="rId47" xr:uid="{63FC0F47-0B1C-4E02-BA9E-C0DE3F478C32}"/>
    <hyperlink ref="AD19" r:id="rId48" xr:uid="{9B9E1897-AB38-4462-8415-734CEAC26B7E}"/>
    <hyperlink ref="AC25" r:id="rId49" xr:uid="{AA26345E-C798-4268-9569-68BAAF48B94B}"/>
    <hyperlink ref="AC12" r:id="rId50" xr:uid="{1C3C98A5-D47C-4F03-A2D1-E8D36F69FC6D}"/>
    <hyperlink ref="AD12" r:id="rId51" xr:uid="{EFB05E95-A7F0-4158-AF63-C2F69198017F}"/>
    <hyperlink ref="AB13" r:id="rId52" xr:uid="{AAF8F820-E643-4D6A-B985-1C811C41858A}"/>
    <hyperlink ref="AD34" r:id="rId53" xr:uid="{BDEA5300-A546-4630-964C-3EEB6646ECCD}"/>
    <hyperlink ref="AF35" r:id="rId54" xr:uid="{48FB342B-6A8B-421B-8570-F0541673A302}"/>
    <hyperlink ref="AC36" r:id="rId55" xr:uid="{3FECA638-1E27-4F3F-8F48-686EFBA8BB0B}"/>
    <hyperlink ref="AD36" r:id="rId56" xr:uid="{DA2FE894-7A31-412D-ACE4-DD73F0274222}"/>
    <hyperlink ref="AD27" r:id="rId57" xr:uid="{D7ACE080-11FA-46B6-8CF6-0E930D43B11F}"/>
    <hyperlink ref="AA28" r:id="rId58" xr:uid="{7C50A9A1-ACBC-4626-BC38-2E066EEFDEA9}"/>
    <hyperlink ref="AC2" r:id="rId59" xr:uid="{ED400BC0-A43D-430E-8F95-0F03F4ABCA3B}"/>
    <hyperlink ref="AA43" r:id="rId60" xr:uid="{DF7D2D44-DE3D-4E2A-8470-A4F94D68DA43}"/>
    <hyperlink ref="AB43" r:id="rId61" xr:uid="{24E8329E-DD9E-4C92-B360-CF34A2C19532}"/>
    <hyperlink ref="AB44" r:id="rId62" xr:uid="{63A8739C-9490-4183-8732-0A892C9ACC9A}"/>
    <hyperlink ref="AD43" r:id="rId63" xr:uid="{04F22798-4A7E-4E70-8D28-D2643670DEC4}"/>
    <hyperlink ref="AE43" r:id="rId64" xr:uid="{C853E5F7-6C72-46C8-9E79-EA26F9281DC2}"/>
    <hyperlink ref="AF43" r:id="rId65" xr:uid="{D3C97152-F1DD-442B-8FC5-60D8581BE81B}"/>
    <hyperlink ref="AA26" r:id="rId66" xr:uid="{44F79386-A207-4D1C-92C2-8DD74EAB5F15}"/>
    <hyperlink ref="AB41" r:id="rId67" xr:uid="{275B5BB9-8016-4EAD-A62C-40F45934B878}"/>
    <hyperlink ref="AD41" r:id="rId68" xr:uid="{2516D209-2C1F-4007-97F6-62A21888AE9A}"/>
    <hyperlink ref="AA41" r:id="rId69" xr:uid="{49EDDE36-219E-4CB4-B7AC-59DC1592715E}"/>
    <hyperlink ref="AC7" r:id="rId70" xr:uid="{2FA47690-A6E3-40EF-B158-C66B0F8DF08C}"/>
    <hyperlink ref="AD7" r:id="rId71" xr:uid="{526C7CD1-5A72-48D2-8FCB-6D74EE221484}"/>
    <hyperlink ref="AE7" r:id="rId72" xr:uid="{F0D00283-C516-49FD-9EEF-A9ECF498DDED}"/>
    <hyperlink ref="AB14" r:id="rId73" xr:uid="{22622F4C-AF59-4B6F-8774-D838078656F5}"/>
    <hyperlink ref="AA14" r:id="rId74" xr:uid="{39724D07-0B41-4713-85D4-474E3AC314A4}"/>
    <hyperlink ref="AE14" r:id="rId75" xr:uid="{317ACAD3-42DC-4630-ACAE-5861ADE62F2A}"/>
    <hyperlink ref="AE38" r:id="rId76" xr:uid="{A54D6927-1D11-4A0C-B215-CA1895B3401B}"/>
    <hyperlink ref="AA42" r:id="rId77" xr:uid="{8CE47065-A222-4DE3-A60A-A95D11D2A930}"/>
    <hyperlink ref="AF9" r:id="rId78" location="gs.4g7gxg" xr:uid="{2E495369-1923-46BC-9D50-B811497F5E50}"/>
    <hyperlink ref="AE9" r:id="rId79" xr:uid="{2F680710-1FE5-4AD8-B777-DDD2AB133E54}"/>
    <hyperlink ref="AD9" r:id="rId80" xr:uid="{C8A96CED-5CE4-42C1-AC7C-715CECC176E1}"/>
    <hyperlink ref="AA9" r:id="rId81" xr:uid="{146131FD-0B61-4E38-BAB6-D4BCA45C4BDD}"/>
  </hyperlinks>
  <pageMargins left="0.7" right="0.7" top="0.75" bottom="0.75" header="0.3" footer="0.3"/>
  <pageSetup paperSize="9" orientation="portrait" horizontalDpi="90" verticalDpi="90" r:id="rId8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5E4E-799F-4C14-8389-B871D42A95E1}">
  <dimension ref="A1:DO127"/>
  <sheetViews>
    <sheetView zoomScale="80" zoomScaleNormal="80" workbookViewId="0">
      <pane ySplit="1" topLeftCell="A13" activePane="bottomLeft" state="frozen"/>
      <selection pane="bottomLeft" activeCell="Z17" sqref="Z17"/>
    </sheetView>
  </sheetViews>
  <sheetFormatPr baseColWidth="10" defaultColWidth="8.88671875" defaultRowHeight="15.6" x14ac:dyDescent="0.35"/>
  <cols>
    <col min="1" max="1" width="12.109375" style="1" customWidth="1"/>
    <col min="2" max="2" width="9.6640625" style="46" customWidth="1"/>
    <col min="3" max="3" width="30" style="1" customWidth="1"/>
    <col min="4" max="4" width="15.33203125" style="1" customWidth="1"/>
    <col min="5" max="6" width="16.109375" style="1" customWidth="1"/>
    <col min="7" max="7" width="14.6640625" style="1" customWidth="1"/>
    <col min="8" max="8" width="10.44140625" style="1" customWidth="1"/>
    <col min="9" max="9" width="14.44140625" style="1" customWidth="1"/>
    <col min="10" max="12" width="11.33203125" style="1" customWidth="1"/>
    <col min="13" max="22" width="11.33203125" style="45" hidden="1" customWidth="1"/>
    <col min="23" max="23" width="6.77734375" style="45" hidden="1" customWidth="1"/>
    <col min="24" max="24" width="7.109375" style="45" hidden="1" customWidth="1"/>
    <col min="25" max="25" width="15.44140625" style="1" customWidth="1"/>
    <col min="26" max="26" width="14.33203125" style="1" customWidth="1"/>
    <col min="27" max="32" width="45.77734375" style="1" customWidth="1"/>
    <col min="33" max="33" width="45.88671875" style="1" customWidth="1"/>
    <col min="34" max="34" width="45.6640625" style="1" customWidth="1"/>
    <col min="35" max="35" width="45.77734375" style="1" customWidth="1"/>
    <col min="36" max="36" width="89.33203125" style="1" customWidth="1"/>
    <col min="37" max="16384" width="8.88671875" style="1"/>
  </cols>
  <sheetData>
    <row r="1" spans="1:36" s="14" customFormat="1" ht="51.75" customHeight="1" thickBot="1" x14ac:dyDescent="0.35">
      <c r="A1" s="14" t="s">
        <v>0</v>
      </c>
      <c r="B1" s="14" t="s">
        <v>60</v>
      </c>
      <c r="C1" s="14" t="s">
        <v>1</v>
      </c>
      <c r="D1" s="14" t="s">
        <v>2</v>
      </c>
      <c r="E1" s="14" t="s">
        <v>3</v>
      </c>
      <c r="F1" s="14" t="s">
        <v>528</v>
      </c>
      <c r="G1" s="14" t="s">
        <v>5</v>
      </c>
      <c r="H1" s="14" t="s">
        <v>6</v>
      </c>
      <c r="I1" s="14" t="s">
        <v>7</v>
      </c>
      <c r="J1" s="14" t="s">
        <v>8</v>
      </c>
      <c r="K1" s="14" t="s">
        <v>9</v>
      </c>
      <c r="L1" s="14" t="s">
        <v>10</v>
      </c>
      <c r="M1" s="14" t="s">
        <v>449</v>
      </c>
      <c r="N1" s="14">
        <v>2023</v>
      </c>
      <c r="O1" s="14">
        <v>2024</v>
      </c>
      <c r="P1" s="14">
        <v>2025</v>
      </c>
      <c r="Q1" s="14">
        <v>2026</v>
      </c>
      <c r="R1" s="14">
        <v>2027</v>
      </c>
      <c r="S1" s="14">
        <v>2028</v>
      </c>
      <c r="T1" s="14">
        <v>2029</v>
      </c>
      <c r="U1" s="14">
        <v>2030</v>
      </c>
      <c r="V1" s="14">
        <v>2031</v>
      </c>
      <c r="W1" s="14">
        <v>2032</v>
      </c>
      <c r="X1" s="14">
        <v>2033</v>
      </c>
      <c r="Y1" s="14" t="s">
        <v>11</v>
      </c>
      <c r="Z1" s="14" t="s">
        <v>12</v>
      </c>
      <c r="AA1" s="14" t="s">
        <v>13</v>
      </c>
      <c r="AB1" s="14" t="s">
        <v>14</v>
      </c>
      <c r="AC1" s="14" t="s">
        <v>15</v>
      </c>
      <c r="AD1" s="14" t="s">
        <v>16</v>
      </c>
      <c r="AE1" s="14" t="s">
        <v>17</v>
      </c>
      <c r="AF1" s="14" t="s">
        <v>66</v>
      </c>
      <c r="AG1" s="14" t="s">
        <v>67</v>
      </c>
      <c r="AH1" s="95" t="s">
        <v>448</v>
      </c>
      <c r="AI1" s="95" t="s">
        <v>447</v>
      </c>
    </row>
    <row r="2" spans="1:36" s="57" customFormat="1" ht="46.05" customHeight="1" thickBot="1" x14ac:dyDescent="0.4">
      <c r="A2" s="184">
        <v>45413</v>
      </c>
      <c r="B2" s="94" t="s">
        <v>78</v>
      </c>
      <c r="C2" s="61" t="s">
        <v>446</v>
      </c>
      <c r="D2" s="61" t="s">
        <v>18</v>
      </c>
      <c r="E2" s="61" t="s">
        <v>24</v>
      </c>
      <c r="F2" s="93">
        <v>135</v>
      </c>
      <c r="G2" s="92">
        <v>0</v>
      </c>
      <c r="H2" s="61" t="s">
        <v>22</v>
      </c>
      <c r="I2" s="61" t="s">
        <v>25</v>
      </c>
      <c r="J2" s="61">
        <v>2023</v>
      </c>
      <c r="K2" s="61">
        <v>2025</v>
      </c>
      <c r="L2" s="61">
        <v>2025</v>
      </c>
      <c r="M2" s="61">
        <f t="shared" ref="M2:M44" si="0">IFERROR(IFERROR(L2-J2+1,K2-J2+1),"")</f>
        <v>3</v>
      </c>
      <c r="N2" s="61">
        <f t="shared" ref="N2:P3" si="1">$F2/$M2</f>
        <v>45</v>
      </c>
      <c r="O2" s="61">
        <f t="shared" si="1"/>
        <v>45</v>
      </c>
      <c r="P2" s="61">
        <f t="shared" si="1"/>
        <v>45</v>
      </c>
      <c r="Q2" s="61"/>
      <c r="R2" s="61"/>
      <c r="S2" s="61"/>
      <c r="T2" s="61"/>
      <c r="U2" s="61"/>
      <c r="V2" s="61"/>
      <c r="W2" s="61"/>
      <c r="X2" s="61"/>
      <c r="Y2" s="61" t="s">
        <v>26</v>
      </c>
      <c r="Z2" s="61" t="s">
        <v>444</v>
      </c>
      <c r="AA2" s="91" t="s">
        <v>443</v>
      </c>
      <c r="AB2" s="91" t="s">
        <v>442</v>
      </c>
      <c r="AC2" s="91" t="s">
        <v>441</v>
      </c>
      <c r="AD2" s="183" t="s">
        <v>526</v>
      </c>
      <c r="AE2" s="90"/>
      <c r="AF2" s="90"/>
      <c r="AG2" s="90"/>
    </row>
    <row r="3" spans="1:36" s="34" customFormat="1" ht="46.05" customHeight="1" thickBot="1" x14ac:dyDescent="0.4">
      <c r="A3" s="73">
        <v>45443</v>
      </c>
      <c r="B3" s="2" t="s">
        <v>78</v>
      </c>
      <c r="C3" s="4" t="s">
        <v>440</v>
      </c>
      <c r="D3" s="4" t="s">
        <v>18</v>
      </c>
      <c r="E3" s="4" t="s">
        <v>19</v>
      </c>
      <c r="F3" s="66">
        <v>5000</v>
      </c>
      <c r="G3" s="39">
        <v>1000</v>
      </c>
      <c r="H3" s="6" t="s">
        <v>20</v>
      </c>
      <c r="I3" s="4" t="s">
        <v>25</v>
      </c>
      <c r="J3" s="4">
        <v>2023</v>
      </c>
      <c r="K3" s="4">
        <v>2026</v>
      </c>
      <c r="L3" s="4" t="s">
        <v>22</v>
      </c>
      <c r="M3" s="61">
        <f t="shared" si="0"/>
        <v>4</v>
      </c>
      <c r="N3" s="29">
        <f t="shared" si="1"/>
        <v>1250</v>
      </c>
      <c r="O3" s="29">
        <f t="shared" si="1"/>
        <v>1250</v>
      </c>
      <c r="P3" s="29">
        <f t="shared" si="1"/>
        <v>1250</v>
      </c>
      <c r="Q3" s="29">
        <f>$F3/$M3</f>
        <v>1250</v>
      </c>
      <c r="R3" s="29"/>
      <c r="S3" s="29"/>
      <c r="T3" s="29"/>
      <c r="U3" s="29"/>
      <c r="V3" s="29"/>
      <c r="W3" s="29"/>
      <c r="X3" s="29"/>
      <c r="Y3" s="4" t="s">
        <v>39</v>
      </c>
      <c r="Z3" s="4" t="s">
        <v>299</v>
      </c>
      <c r="AA3" s="68" t="s">
        <v>394</v>
      </c>
      <c r="AB3" s="68" t="s">
        <v>439</v>
      </c>
      <c r="AC3" s="68" t="s">
        <v>438</v>
      </c>
      <c r="AD3" s="68" t="s">
        <v>384</v>
      </c>
      <c r="AE3" s="70" t="s">
        <v>437</v>
      </c>
      <c r="AF3" s="68" t="s">
        <v>436</v>
      </c>
      <c r="AG3" s="70" t="s">
        <v>435</v>
      </c>
      <c r="AH3" s="30" t="s">
        <v>527</v>
      </c>
    </row>
    <row r="4" spans="1:36" s="34" customFormat="1" ht="46.05" customHeight="1" thickBot="1" x14ac:dyDescent="0.4">
      <c r="A4" s="73">
        <v>45401</v>
      </c>
      <c r="B4" s="2" t="s">
        <v>78</v>
      </c>
      <c r="C4" s="4" t="s">
        <v>434</v>
      </c>
      <c r="D4" s="4" t="s">
        <v>35</v>
      </c>
      <c r="E4" s="4" t="s">
        <v>45</v>
      </c>
      <c r="F4" s="66">
        <v>600</v>
      </c>
      <c r="G4" s="62">
        <v>0</v>
      </c>
      <c r="H4" s="6" t="s">
        <v>20</v>
      </c>
      <c r="I4" s="29" t="s">
        <v>21</v>
      </c>
      <c r="J4" s="4">
        <v>2024</v>
      </c>
      <c r="K4" s="6" t="s">
        <v>20</v>
      </c>
      <c r="L4" s="4">
        <v>2027</v>
      </c>
      <c r="M4" s="61">
        <f t="shared" si="0"/>
        <v>4</v>
      </c>
      <c r="N4" s="29"/>
      <c r="O4" s="29">
        <f>$F4/$M4</f>
        <v>150</v>
      </c>
      <c r="P4" s="29">
        <f>$F4/$M4</f>
        <v>150</v>
      </c>
      <c r="Q4" s="29">
        <f>$F4/$M4</f>
        <v>150</v>
      </c>
      <c r="R4" s="29">
        <f>$F4/$M4</f>
        <v>150</v>
      </c>
      <c r="S4" s="29"/>
      <c r="T4" s="29"/>
      <c r="U4" s="29"/>
      <c r="V4" s="29"/>
      <c r="W4" s="29"/>
      <c r="X4" s="29"/>
      <c r="Y4" s="5" t="s">
        <v>34</v>
      </c>
      <c r="Z4" s="4" t="s">
        <v>433</v>
      </c>
      <c r="AA4" s="68" t="s">
        <v>432</v>
      </c>
      <c r="AB4" s="68" t="s">
        <v>431</v>
      </c>
      <c r="AC4" s="70" t="s">
        <v>430</v>
      </c>
      <c r="AD4" s="71" t="s">
        <v>429</v>
      </c>
      <c r="AE4" s="68"/>
      <c r="AF4" s="68"/>
      <c r="AG4" s="68"/>
    </row>
    <row r="5" spans="1:36" s="34" customFormat="1" ht="46.05" customHeight="1" thickBot="1" x14ac:dyDescent="0.4">
      <c r="A5" s="69">
        <v>45261</v>
      </c>
      <c r="B5" s="2" t="s">
        <v>78</v>
      </c>
      <c r="C5" s="4" t="s">
        <v>249</v>
      </c>
      <c r="D5" s="4" t="s">
        <v>18</v>
      </c>
      <c r="E5" s="4" t="s">
        <v>38</v>
      </c>
      <c r="F5" s="67">
        <v>4000</v>
      </c>
      <c r="G5" s="62">
        <v>0</v>
      </c>
      <c r="H5" s="36" t="s">
        <v>20</v>
      </c>
      <c r="I5" s="29" t="s">
        <v>21</v>
      </c>
      <c r="J5" s="5">
        <v>2024</v>
      </c>
      <c r="K5" s="36" t="s">
        <v>20</v>
      </c>
      <c r="L5" s="5">
        <v>2030</v>
      </c>
      <c r="M5" s="61">
        <f t="shared" si="0"/>
        <v>7</v>
      </c>
      <c r="N5" s="29"/>
      <c r="O5" s="29">
        <f>$F5/$M5</f>
        <v>571.42857142857144</v>
      </c>
      <c r="P5" s="29">
        <f>$F5/$M5</f>
        <v>571.42857142857144</v>
      </c>
      <c r="Q5" s="29">
        <f>$F5/$M5</f>
        <v>571.42857142857144</v>
      </c>
      <c r="R5" s="29">
        <f>$F5/$M5</f>
        <v>571.42857142857144</v>
      </c>
      <c r="S5" s="29">
        <f>$F5/$M5</f>
        <v>571.42857142857144</v>
      </c>
      <c r="T5" s="29">
        <f>$F5/$M5</f>
        <v>571.42857142857144</v>
      </c>
      <c r="U5" s="29">
        <f>$F5/$M5</f>
        <v>571.42857142857144</v>
      </c>
      <c r="V5" s="29"/>
      <c r="W5" s="29"/>
      <c r="X5" s="29"/>
      <c r="Y5" s="4" t="s">
        <v>57</v>
      </c>
      <c r="Z5" s="4" t="s">
        <v>248</v>
      </c>
      <c r="AA5" s="68" t="s">
        <v>428</v>
      </c>
      <c r="AB5" s="68" t="s">
        <v>427</v>
      </c>
      <c r="AC5" s="68" t="s">
        <v>426</v>
      </c>
      <c r="AD5" s="68" t="s">
        <v>425</v>
      </c>
      <c r="AE5" s="68"/>
      <c r="AF5" s="68"/>
      <c r="AG5" s="68"/>
    </row>
    <row r="6" spans="1:36" s="34" customFormat="1" ht="46.05" customHeight="1" thickBot="1" x14ac:dyDescent="0.4">
      <c r="A6" s="73">
        <v>45470</v>
      </c>
      <c r="B6" s="2" t="s">
        <v>78</v>
      </c>
      <c r="C6" s="4" t="s">
        <v>424</v>
      </c>
      <c r="D6" s="4" t="s">
        <v>18</v>
      </c>
      <c r="E6" s="4" t="s">
        <v>36</v>
      </c>
      <c r="F6" s="89">
        <v>800</v>
      </c>
      <c r="G6" s="88">
        <v>90</v>
      </c>
      <c r="H6" s="6" t="s">
        <v>20</v>
      </c>
      <c r="I6" s="29" t="s">
        <v>21</v>
      </c>
      <c r="J6" s="4">
        <v>2023</v>
      </c>
      <c r="K6" s="4">
        <v>2025</v>
      </c>
      <c r="L6" s="4">
        <v>2026</v>
      </c>
      <c r="M6" s="61">
        <f t="shared" si="0"/>
        <v>4</v>
      </c>
      <c r="N6" s="29"/>
      <c r="O6" s="29"/>
      <c r="P6" s="29">
        <f>$F6/$M6</f>
        <v>200</v>
      </c>
      <c r="Q6" s="29">
        <f>$F6/$M6</f>
        <v>200</v>
      </c>
      <c r="R6" s="29">
        <f>$F6/$M6</f>
        <v>200</v>
      </c>
      <c r="S6" s="29">
        <f>$F6/$M6</f>
        <v>200</v>
      </c>
      <c r="T6" s="29"/>
      <c r="U6" s="29"/>
      <c r="V6" s="29"/>
      <c r="W6" s="29"/>
      <c r="X6" s="29"/>
      <c r="Y6" s="4" t="s">
        <v>59</v>
      </c>
      <c r="Z6" s="4" t="s">
        <v>423</v>
      </c>
      <c r="AA6" s="70" t="s">
        <v>422</v>
      </c>
      <c r="AB6" s="70" t="s">
        <v>421</v>
      </c>
      <c r="AC6" s="70" t="s">
        <v>420</v>
      </c>
      <c r="AD6" s="71" t="s">
        <v>419</v>
      </c>
      <c r="AE6" s="71" t="s">
        <v>418</v>
      </c>
      <c r="AF6" s="71" t="s">
        <v>417</v>
      </c>
      <c r="AG6" s="71" t="s">
        <v>416</v>
      </c>
    </row>
    <row r="7" spans="1:36" s="34" customFormat="1" ht="46.05" customHeight="1" thickBot="1" x14ac:dyDescent="0.4">
      <c r="A7" s="179">
        <v>45444</v>
      </c>
      <c r="B7" s="2" t="s">
        <v>78</v>
      </c>
      <c r="C7" s="4" t="s">
        <v>414</v>
      </c>
      <c r="D7" s="4" t="s">
        <v>18</v>
      </c>
      <c r="E7" s="4" t="s">
        <v>33</v>
      </c>
      <c r="F7" s="67">
        <v>500</v>
      </c>
      <c r="G7" s="62">
        <v>0</v>
      </c>
      <c r="H7" s="6" t="s">
        <v>20</v>
      </c>
      <c r="I7" s="29" t="s">
        <v>25</v>
      </c>
      <c r="J7" s="4">
        <v>2023</v>
      </c>
      <c r="K7" s="6" t="s">
        <v>20</v>
      </c>
      <c r="L7" s="4">
        <v>2025</v>
      </c>
      <c r="M7" s="61">
        <f t="shared" si="0"/>
        <v>3</v>
      </c>
      <c r="N7" s="29">
        <f>$F7/$M7</f>
        <v>166.66666666666666</v>
      </c>
      <c r="O7" s="29">
        <f>$F7/$M7</f>
        <v>166.66666666666666</v>
      </c>
      <c r="P7" s="29">
        <f>$F7/$M7</f>
        <v>166.66666666666666</v>
      </c>
      <c r="Q7" s="29"/>
      <c r="R7" s="29"/>
      <c r="S7" s="29"/>
      <c r="T7" s="29"/>
      <c r="U7" s="29"/>
      <c r="V7" s="29"/>
      <c r="W7" s="29"/>
      <c r="X7" s="29"/>
      <c r="Y7" s="4" t="s">
        <v>26</v>
      </c>
      <c r="Z7" s="6" t="s">
        <v>413</v>
      </c>
      <c r="AA7" s="68" t="s">
        <v>412</v>
      </c>
      <c r="AB7" s="68" t="s">
        <v>411</v>
      </c>
      <c r="AC7" s="70" t="s">
        <v>410</v>
      </c>
      <c r="AD7" s="70" t="s">
        <v>409</v>
      </c>
      <c r="AE7" s="70" t="s">
        <v>408</v>
      </c>
      <c r="AF7" s="71" t="s">
        <v>472</v>
      </c>
      <c r="AG7" s="68"/>
      <c r="AH7" s="5"/>
    </row>
    <row r="8" spans="1:36" s="34" customFormat="1" ht="46.05" customHeight="1" thickBot="1" x14ac:dyDescent="0.4">
      <c r="A8" s="2">
        <v>45267</v>
      </c>
      <c r="B8" s="2" t="s">
        <v>90</v>
      </c>
      <c r="C8" s="4" t="s">
        <v>407</v>
      </c>
      <c r="D8" s="4" t="s">
        <v>27</v>
      </c>
      <c r="E8" s="4" t="s">
        <v>28</v>
      </c>
      <c r="F8" s="66">
        <v>2000</v>
      </c>
      <c r="G8" s="39">
        <v>1000</v>
      </c>
      <c r="H8" s="6" t="s">
        <v>20</v>
      </c>
      <c r="I8" s="29" t="s">
        <v>25</v>
      </c>
      <c r="J8" s="4">
        <v>2023</v>
      </c>
      <c r="K8" s="4">
        <v>2026</v>
      </c>
      <c r="L8" s="4">
        <v>2033</v>
      </c>
      <c r="M8" s="61">
        <f t="shared" si="0"/>
        <v>11</v>
      </c>
      <c r="N8" s="29"/>
      <c r="O8" s="29"/>
      <c r="P8" s="29"/>
      <c r="Q8" s="29">
        <f t="shared" ref="Q8:X8" si="2">$F8/$M8</f>
        <v>181.81818181818181</v>
      </c>
      <c r="R8" s="29">
        <f t="shared" si="2"/>
        <v>181.81818181818181</v>
      </c>
      <c r="S8" s="29">
        <f t="shared" si="2"/>
        <v>181.81818181818181</v>
      </c>
      <c r="T8" s="29">
        <f t="shared" si="2"/>
        <v>181.81818181818181</v>
      </c>
      <c r="U8" s="29">
        <f t="shared" si="2"/>
        <v>181.81818181818181</v>
      </c>
      <c r="V8" s="29">
        <f t="shared" si="2"/>
        <v>181.81818181818181</v>
      </c>
      <c r="W8" s="29">
        <f t="shared" si="2"/>
        <v>181.81818181818181</v>
      </c>
      <c r="X8" s="29">
        <f t="shared" si="2"/>
        <v>181.81818181818181</v>
      </c>
      <c r="Y8" s="4" t="s">
        <v>29</v>
      </c>
      <c r="Z8" s="4" t="s">
        <v>406</v>
      </c>
      <c r="AA8" s="70" t="s">
        <v>405</v>
      </c>
      <c r="AB8" s="70" t="s">
        <v>404</v>
      </c>
      <c r="AC8" s="68" t="s">
        <v>403</v>
      </c>
      <c r="AD8" s="68" t="s">
        <v>55</v>
      </c>
      <c r="AE8" s="70" t="s">
        <v>402</v>
      </c>
      <c r="AF8" s="68" t="s">
        <v>401</v>
      </c>
      <c r="AG8" s="70"/>
    </row>
    <row r="9" spans="1:36" s="34" customFormat="1" ht="46.05" customHeight="1" thickBot="1" x14ac:dyDescent="0.4">
      <c r="A9" s="72">
        <v>45441</v>
      </c>
      <c r="B9" s="2" t="s">
        <v>90</v>
      </c>
      <c r="C9" s="4" t="s">
        <v>400</v>
      </c>
      <c r="D9" s="4" t="s">
        <v>18</v>
      </c>
      <c r="E9" s="4" t="s">
        <v>19</v>
      </c>
      <c r="F9" s="66">
        <v>33000</v>
      </c>
      <c r="G9" s="39">
        <v>10000</v>
      </c>
      <c r="H9" s="6" t="s">
        <v>20</v>
      </c>
      <c r="I9" s="29" t="s">
        <v>21</v>
      </c>
      <c r="J9" s="30">
        <v>2025</v>
      </c>
      <c r="K9" s="4">
        <v>2027</v>
      </c>
      <c r="L9" s="4" t="s">
        <v>22</v>
      </c>
      <c r="M9" s="61">
        <f t="shared" si="0"/>
        <v>3</v>
      </c>
      <c r="N9" s="29"/>
      <c r="O9" s="29">
        <f t="shared" ref="O9:R11" si="3">$F9/$M9</f>
        <v>11000</v>
      </c>
      <c r="P9" s="29">
        <f t="shared" si="3"/>
        <v>11000</v>
      </c>
      <c r="Q9" s="29">
        <f t="shared" si="3"/>
        <v>11000</v>
      </c>
      <c r="R9" s="29">
        <f t="shared" si="3"/>
        <v>11000</v>
      </c>
      <c r="S9" s="29"/>
      <c r="T9" s="29"/>
      <c r="U9" s="29"/>
      <c r="V9" s="29"/>
      <c r="W9" s="29"/>
      <c r="X9" s="29"/>
      <c r="Y9" s="4" t="s">
        <v>26</v>
      </c>
      <c r="Z9" s="4" t="s">
        <v>399</v>
      </c>
      <c r="AA9" s="70" t="s">
        <v>398</v>
      </c>
      <c r="AB9" s="68" t="s">
        <v>397</v>
      </c>
      <c r="AC9" s="68" t="s">
        <v>396</v>
      </c>
      <c r="AD9" s="70" t="s">
        <v>395</v>
      </c>
      <c r="AE9" s="70" t="s">
        <v>394</v>
      </c>
      <c r="AF9" s="20" t="s">
        <v>393</v>
      </c>
      <c r="AG9" s="71" t="s">
        <v>392</v>
      </c>
    </row>
    <row r="10" spans="1:36" s="34" customFormat="1" ht="46.05" customHeight="1" thickBot="1" x14ac:dyDescent="0.4">
      <c r="A10" s="2">
        <v>45036</v>
      </c>
      <c r="B10" s="2" t="s">
        <v>90</v>
      </c>
      <c r="C10" s="4" t="s">
        <v>323</v>
      </c>
      <c r="D10" s="4" t="s">
        <v>18</v>
      </c>
      <c r="E10" s="4" t="s">
        <v>38</v>
      </c>
      <c r="F10" s="66">
        <v>7000</v>
      </c>
      <c r="G10" s="62">
        <v>0</v>
      </c>
      <c r="H10" s="6" t="s">
        <v>20</v>
      </c>
      <c r="I10" s="29" t="s">
        <v>21</v>
      </c>
      <c r="J10" s="4">
        <v>2024</v>
      </c>
      <c r="K10" s="6" t="s">
        <v>20</v>
      </c>
      <c r="L10" s="4">
        <v>2031</v>
      </c>
      <c r="M10" s="61">
        <f t="shared" si="0"/>
        <v>8</v>
      </c>
      <c r="N10" s="29"/>
      <c r="O10" s="29">
        <f t="shared" si="3"/>
        <v>875</v>
      </c>
      <c r="P10" s="29">
        <f t="shared" si="3"/>
        <v>875</v>
      </c>
      <c r="Q10" s="29">
        <f t="shared" si="3"/>
        <v>875</v>
      </c>
      <c r="R10" s="29">
        <f t="shared" si="3"/>
        <v>875</v>
      </c>
      <c r="S10" s="29">
        <f>$F10/$M10</f>
        <v>875</v>
      </c>
      <c r="T10" s="29">
        <f>$F10/$M10</f>
        <v>875</v>
      </c>
      <c r="U10" s="29">
        <f>$F10/$M10</f>
        <v>875</v>
      </c>
      <c r="V10" s="29">
        <f>$F10/$M10</f>
        <v>875</v>
      </c>
      <c r="W10" s="29"/>
      <c r="X10" s="29"/>
      <c r="Y10" s="4" t="s">
        <v>34</v>
      </c>
      <c r="Z10" s="6" t="s">
        <v>322</v>
      </c>
      <c r="AA10" s="70" t="s">
        <v>391</v>
      </c>
      <c r="AB10" s="68" t="s">
        <v>390</v>
      </c>
      <c r="AC10" s="68"/>
      <c r="AD10" s="68"/>
      <c r="AE10" s="68"/>
      <c r="AF10" s="68"/>
      <c r="AG10" s="68"/>
      <c r="AJ10" s="1"/>
    </row>
    <row r="11" spans="1:36" ht="46.05" customHeight="1" thickBot="1" x14ac:dyDescent="0.4">
      <c r="A11" s="73">
        <v>45473</v>
      </c>
      <c r="B11" s="2" t="s">
        <v>90</v>
      </c>
      <c r="C11" s="4" t="s">
        <v>389</v>
      </c>
      <c r="D11" s="4" t="s">
        <v>18</v>
      </c>
      <c r="E11" s="4" t="s">
        <v>19</v>
      </c>
      <c r="F11" s="66">
        <v>2750</v>
      </c>
      <c r="G11" s="39">
        <v>690</v>
      </c>
      <c r="H11" s="6" t="s">
        <v>20</v>
      </c>
      <c r="I11" s="29" t="s">
        <v>21</v>
      </c>
      <c r="J11" s="30">
        <v>2025</v>
      </c>
      <c r="K11" s="4">
        <v>2027</v>
      </c>
      <c r="L11" s="4" t="s">
        <v>22</v>
      </c>
      <c r="M11" s="61">
        <f t="shared" si="0"/>
        <v>3</v>
      </c>
      <c r="N11" s="29">
        <f>$F11/$M11</f>
        <v>916.66666666666663</v>
      </c>
      <c r="O11" s="29">
        <f t="shared" si="3"/>
        <v>916.66666666666663</v>
      </c>
      <c r="P11" s="29">
        <f t="shared" si="3"/>
        <v>916.66666666666663</v>
      </c>
      <c r="Q11" s="29">
        <f t="shared" si="3"/>
        <v>916.66666666666663</v>
      </c>
      <c r="R11" s="29">
        <f t="shared" si="3"/>
        <v>916.66666666666663</v>
      </c>
      <c r="S11" s="29"/>
      <c r="T11" s="29"/>
      <c r="U11" s="29"/>
      <c r="V11" s="29"/>
      <c r="W11" s="29"/>
      <c r="X11" s="29"/>
      <c r="Y11" s="4" t="s">
        <v>41</v>
      </c>
      <c r="Z11" s="4" t="s">
        <v>388</v>
      </c>
      <c r="AA11" s="68" t="s">
        <v>387</v>
      </c>
      <c r="AB11" s="79" t="s">
        <v>386</v>
      </c>
      <c r="AC11" s="79" t="s">
        <v>385</v>
      </c>
      <c r="AD11" s="77" t="s">
        <v>384</v>
      </c>
      <c r="AE11" s="79" t="s">
        <v>383</v>
      </c>
      <c r="AF11" s="78" t="s">
        <v>382</v>
      </c>
      <c r="AG11" s="78" t="s">
        <v>381</v>
      </c>
    </row>
    <row r="12" spans="1:36" s="34" customFormat="1" ht="46.05" customHeight="1" thickBot="1" x14ac:dyDescent="0.4">
      <c r="A12" s="2">
        <v>45042</v>
      </c>
      <c r="B12" s="2" t="s">
        <v>90</v>
      </c>
      <c r="C12" s="4" t="s">
        <v>380</v>
      </c>
      <c r="D12" s="4" t="s">
        <v>18</v>
      </c>
      <c r="E12" s="4" t="s">
        <v>36</v>
      </c>
      <c r="F12" s="66">
        <v>500</v>
      </c>
      <c r="G12" s="62">
        <v>0</v>
      </c>
      <c r="H12" s="6" t="s">
        <v>20</v>
      </c>
      <c r="I12" s="29" t="s">
        <v>25</v>
      </c>
      <c r="J12" s="4">
        <v>2023</v>
      </c>
      <c r="K12" s="6" t="s">
        <v>20</v>
      </c>
      <c r="L12" s="6">
        <v>2024</v>
      </c>
      <c r="M12" s="61">
        <f t="shared" si="0"/>
        <v>2</v>
      </c>
      <c r="N12" s="29">
        <f>$F12/$M12</f>
        <v>250</v>
      </c>
      <c r="O12" s="29">
        <f>$F12/$M12</f>
        <v>250</v>
      </c>
      <c r="P12" s="29"/>
      <c r="Q12" s="29"/>
      <c r="R12" s="29"/>
      <c r="S12" s="29"/>
      <c r="T12" s="29"/>
      <c r="U12" s="29"/>
      <c r="V12" s="29"/>
      <c r="W12" s="29"/>
      <c r="X12" s="29"/>
      <c r="Y12" s="4" t="s">
        <v>43</v>
      </c>
      <c r="Z12" s="4" t="s">
        <v>43</v>
      </c>
      <c r="AA12" s="68" t="s">
        <v>379</v>
      </c>
      <c r="AB12" s="68" t="s">
        <v>378</v>
      </c>
      <c r="AC12" s="70" t="s">
        <v>377</v>
      </c>
      <c r="AD12" s="70" t="s">
        <v>376</v>
      </c>
      <c r="AE12" s="68"/>
      <c r="AF12" s="68"/>
      <c r="AG12" s="68"/>
      <c r="AJ12" s="1"/>
    </row>
    <row r="13" spans="1:36" s="34" customFormat="1" ht="46.05" customHeight="1" thickBot="1" x14ac:dyDescent="0.4">
      <c r="A13" s="73">
        <v>45418</v>
      </c>
      <c r="B13" s="2" t="s">
        <v>90</v>
      </c>
      <c r="C13" s="4" t="s">
        <v>375</v>
      </c>
      <c r="D13" s="4" t="s">
        <v>44</v>
      </c>
      <c r="E13" s="4" t="s">
        <v>19</v>
      </c>
      <c r="F13" s="66">
        <v>650</v>
      </c>
      <c r="G13" s="39">
        <v>264</v>
      </c>
      <c r="H13" s="6" t="s">
        <v>20</v>
      </c>
      <c r="I13" s="75" t="s">
        <v>25</v>
      </c>
      <c r="J13" s="30">
        <v>2024</v>
      </c>
      <c r="K13" s="6" t="s">
        <v>20</v>
      </c>
      <c r="L13" s="4" t="s">
        <v>22</v>
      </c>
      <c r="M13" s="61" t="str">
        <f t="shared" si="0"/>
        <v/>
      </c>
      <c r="N13" s="29"/>
      <c r="O13" s="29"/>
      <c r="P13" s="29"/>
      <c r="Q13" s="29"/>
      <c r="R13" s="29"/>
      <c r="S13" s="29"/>
      <c r="T13" s="29"/>
      <c r="U13" s="29"/>
      <c r="V13" s="29"/>
      <c r="W13" s="29"/>
      <c r="X13" s="29"/>
      <c r="Y13" s="4" t="s">
        <v>37</v>
      </c>
      <c r="Z13" s="4" t="s">
        <v>374</v>
      </c>
      <c r="AA13" s="68" t="s">
        <v>373</v>
      </c>
      <c r="AB13" s="70" t="s">
        <v>372</v>
      </c>
      <c r="AC13" s="68" t="s">
        <v>371</v>
      </c>
      <c r="AD13" s="71" t="s">
        <v>471</v>
      </c>
      <c r="AE13" s="68"/>
      <c r="AF13" s="68"/>
      <c r="AG13" s="68"/>
    </row>
    <row r="14" spans="1:36" s="34" customFormat="1" ht="46.05" customHeight="1" thickBot="1" x14ac:dyDescent="0.4">
      <c r="A14" s="73">
        <v>45429</v>
      </c>
      <c r="B14" s="2" t="s">
        <v>90</v>
      </c>
      <c r="C14" s="4" t="s">
        <v>370</v>
      </c>
      <c r="D14" s="4" t="s">
        <v>27</v>
      </c>
      <c r="E14" s="4" t="s">
        <v>28</v>
      </c>
      <c r="F14" s="87">
        <v>2500</v>
      </c>
      <c r="G14" s="86">
        <v>1000</v>
      </c>
      <c r="H14" s="6" t="s">
        <v>20</v>
      </c>
      <c r="I14" s="29" t="s">
        <v>52</v>
      </c>
      <c r="J14" s="4">
        <v>2024</v>
      </c>
      <c r="K14" s="6">
        <v>2027</v>
      </c>
      <c r="L14" s="4" t="s">
        <v>22</v>
      </c>
      <c r="M14" s="61">
        <f t="shared" si="0"/>
        <v>4</v>
      </c>
      <c r="N14" s="29"/>
      <c r="O14" s="29">
        <f>$F14/$M14</f>
        <v>625</v>
      </c>
      <c r="P14" s="29">
        <f>$F14/$M14</f>
        <v>625</v>
      </c>
      <c r="Q14" s="29">
        <f>$F14/$M14</f>
        <v>625</v>
      </c>
      <c r="R14" s="29">
        <f>$F14/$M14</f>
        <v>625</v>
      </c>
      <c r="S14" s="29"/>
      <c r="T14" s="29"/>
      <c r="U14" s="29"/>
      <c r="V14" s="29"/>
      <c r="W14" s="29"/>
      <c r="X14" s="29"/>
      <c r="Y14" s="4" t="s">
        <v>56</v>
      </c>
      <c r="Z14" s="4" t="s">
        <v>369</v>
      </c>
      <c r="AA14" s="70" t="s">
        <v>368</v>
      </c>
      <c r="AB14" s="70" t="s">
        <v>367</v>
      </c>
      <c r="AC14" s="68" t="s">
        <v>366</v>
      </c>
      <c r="AD14" s="68" t="s">
        <v>365</v>
      </c>
      <c r="AE14" s="70" t="s">
        <v>364</v>
      </c>
      <c r="AF14" s="68" t="s">
        <v>363</v>
      </c>
      <c r="AG14" s="71" t="s">
        <v>362</v>
      </c>
      <c r="AH14" s="71" t="s">
        <v>361</v>
      </c>
    </row>
    <row r="15" spans="1:36" s="34" customFormat="1" ht="46.05" customHeight="1" thickBot="1" x14ac:dyDescent="0.4">
      <c r="A15" s="2" t="s">
        <v>360</v>
      </c>
      <c r="B15" s="2" t="s">
        <v>169</v>
      </c>
      <c r="C15" s="4" t="s">
        <v>359</v>
      </c>
      <c r="D15" s="4" t="s">
        <v>18</v>
      </c>
      <c r="E15" s="4" t="s">
        <v>19</v>
      </c>
      <c r="F15" s="66">
        <v>1000</v>
      </c>
      <c r="G15" s="62">
        <v>0</v>
      </c>
      <c r="H15" s="6" t="s">
        <v>20</v>
      </c>
      <c r="I15" s="29" t="s">
        <v>21</v>
      </c>
      <c r="J15" s="4">
        <v>2024</v>
      </c>
      <c r="K15" s="6" t="s">
        <v>20</v>
      </c>
      <c r="L15" s="4">
        <v>2026</v>
      </c>
      <c r="M15" s="61">
        <f t="shared" si="0"/>
        <v>3</v>
      </c>
      <c r="N15" s="29"/>
      <c r="O15" s="29">
        <f>$F15/$M15</f>
        <v>333.33333333333331</v>
      </c>
      <c r="P15" s="29">
        <f>$F15/$M15</f>
        <v>333.33333333333331</v>
      </c>
      <c r="Q15" s="29">
        <f>$F15/$M15</f>
        <v>333.33333333333331</v>
      </c>
      <c r="R15" s="29"/>
      <c r="S15" s="29"/>
      <c r="T15" s="29"/>
      <c r="U15" s="29"/>
      <c r="V15" s="29"/>
      <c r="W15" s="29"/>
      <c r="X15" s="29"/>
      <c r="Y15" s="4" t="s">
        <v>23</v>
      </c>
      <c r="Z15" s="4" t="s">
        <v>23</v>
      </c>
      <c r="AA15" s="70" t="s">
        <v>358</v>
      </c>
      <c r="AB15" s="68" t="s">
        <v>357</v>
      </c>
      <c r="AC15" s="68" t="s">
        <v>356</v>
      </c>
      <c r="AD15" s="68"/>
      <c r="AE15" s="68"/>
      <c r="AF15" s="68"/>
      <c r="AG15" s="68"/>
    </row>
    <row r="16" spans="1:36" s="56" customFormat="1" ht="46.05" customHeight="1" thickBot="1" x14ac:dyDescent="0.4">
      <c r="A16" s="65">
        <v>45418</v>
      </c>
      <c r="B16" s="64" t="s">
        <v>169</v>
      </c>
      <c r="C16" s="29" t="s">
        <v>30</v>
      </c>
      <c r="D16" s="29" t="s">
        <v>18</v>
      </c>
      <c r="E16" s="29" t="s">
        <v>355</v>
      </c>
      <c r="F16" s="74">
        <v>200</v>
      </c>
      <c r="G16" s="62">
        <v>0</v>
      </c>
      <c r="H16" s="9" t="s">
        <v>20</v>
      </c>
      <c r="I16" s="29" t="s">
        <v>25</v>
      </c>
      <c r="J16" s="29">
        <v>2023</v>
      </c>
      <c r="K16" s="29">
        <v>2025</v>
      </c>
      <c r="L16" s="9">
        <v>2025</v>
      </c>
      <c r="M16" s="61">
        <f t="shared" si="0"/>
        <v>3</v>
      </c>
      <c r="N16" s="29">
        <f t="shared" ref="N16:P17" si="4">$F16/$M16</f>
        <v>66.666666666666671</v>
      </c>
      <c r="O16" s="29">
        <f t="shared" si="4"/>
        <v>66.666666666666671</v>
      </c>
      <c r="P16" s="29">
        <f t="shared" si="4"/>
        <v>66.666666666666671</v>
      </c>
      <c r="Q16" s="29"/>
      <c r="R16" s="29"/>
      <c r="S16" s="29"/>
      <c r="T16" s="29"/>
      <c r="U16" s="29"/>
      <c r="V16" s="29"/>
      <c r="W16" s="29"/>
      <c r="X16" s="29"/>
      <c r="Y16" s="29" t="s">
        <v>57</v>
      </c>
      <c r="Z16" s="29" t="s">
        <v>32</v>
      </c>
      <c r="AA16" s="60" t="s">
        <v>353</v>
      </c>
      <c r="AB16" s="59" t="s">
        <v>352</v>
      </c>
      <c r="AC16" s="59" t="s">
        <v>351</v>
      </c>
      <c r="AD16" s="59" t="s">
        <v>350</v>
      </c>
      <c r="AE16" s="60" t="s">
        <v>349</v>
      </c>
      <c r="AF16" s="59" t="s">
        <v>348</v>
      </c>
      <c r="AG16" s="78" t="s">
        <v>347</v>
      </c>
    </row>
    <row r="17" spans="1:119" s="56" customFormat="1" ht="46.05" customHeight="1" thickBot="1" x14ac:dyDescent="0.4">
      <c r="A17" s="84">
        <v>45335</v>
      </c>
      <c r="B17" s="83" t="s">
        <v>169</v>
      </c>
      <c r="C17" s="33" t="s">
        <v>193</v>
      </c>
      <c r="D17" s="4" t="s">
        <v>27</v>
      </c>
      <c r="E17" s="4" t="s">
        <v>28</v>
      </c>
      <c r="F17" s="82">
        <v>5000</v>
      </c>
      <c r="G17" s="85">
        <v>2000</v>
      </c>
      <c r="H17" s="80" t="s">
        <v>20</v>
      </c>
      <c r="I17" s="29" t="s">
        <v>25</v>
      </c>
      <c r="J17" s="33">
        <v>2023</v>
      </c>
      <c r="K17" s="29">
        <v>2026</v>
      </c>
      <c r="L17" s="33">
        <v>2026</v>
      </c>
      <c r="M17" s="61">
        <f t="shared" si="0"/>
        <v>4</v>
      </c>
      <c r="N17" s="29">
        <f t="shared" si="4"/>
        <v>1250</v>
      </c>
      <c r="O17" s="29">
        <f t="shared" si="4"/>
        <v>1250</v>
      </c>
      <c r="P17" s="29">
        <f t="shared" si="4"/>
        <v>1250</v>
      </c>
      <c r="Q17" s="29">
        <f>$F17/$M17</f>
        <v>1250</v>
      </c>
      <c r="R17" s="33"/>
      <c r="S17" s="33"/>
      <c r="T17" s="33"/>
      <c r="U17" s="33"/>
      <c r="V17" s="33"/>
      <c r="W17" s="33"/>
      <c r="X17" s="33"/>
      <c r="Y17" s="29" t="s">
        <v>57</v>
      </c>
      <c r="Z17" s="33" t="s">
        <v>192</v>
      </c>
      <c r="AA17" s="79" t="s">
        <v>345</v>
      </c>
      <c r="AB17" s="60" t="s">
        <v>344</v>
      </c>
      <c r="AC17" s="59" t="s">
        <v>343</v>
      </c>
      <c r="AD17" s="59" t="s">
        <v>342</v>
      </c>
      <c r="AE17" s="59" t="s">
        <v>341</v>
      </c>
      <c r="AF17" s="59" t="s">
        <v>340</v>
      </c>
      <c r="AG17" s="59" t="s">
        <v>339</v>
      </c>
      <c r="AH17" s="59" t="s">
        <v>338</v>
      </c>
      <c r="AI17" s="58" t="s">
        <v>337</v>
      </c>
    </row>
    <row r="18" spans="1:119" s="34" customFormat="1" ht="46.05" customHeight="1" thickBot="1" x14ac:dyDescent="0.4">
      <c r="A18" s="2">
        <v>45261</v>
      </c>
      <c r="B18" s="2" t="s">
        <v>169</v>
      </c>
      <c r="C18" s="4" t="s">
        <v>336</v>
      </c>
      <c r="D18" s="4" t="s">
        <v>18</v>
      </c>
      <c r="E18" s="4" t="s">
        <v>33</v>
      </c>
      <c r="F18" s="66">
        <v>500</v>
      </c>
      <c r="G18" s="62">
        <v>0</v>
      </c>
      <c r="H18" s="6" t="s">
        <v>20</v>
      </c>
      <c r="I18" s="29" t="s">
        <v>21</v>
      </c>
      <c r="J18" s="4" t="s">
        <v>22</v>
      </c>
      <c r="K18" s="80" t="s">
        <v>20</v>
      </c>
      <c r="L18" s="4" t="s">
        <v>22</v>
      </c>
      <c r="M18" s="61" t="str">
        <f t="shared" si="0"/>
        <v/>
      </c>
      <c r="N18" s="29"/>
      <c r="O18" s="29"/>
      <c r="P18" s="29"/>
      <c r="Q18" s="29"/>
      <c r="R18" s="29"/>
      <c r="S18" s="29"/>
      <c r="T18" s="29"/>
      <c r="U18" s="29"/>
      <c r="V18" s="29"/>
      <c r="W18" s="29"/>
      <c r="X18" s="29"/>
      <c r="Y18" s="4" t="s">
        <v>34</v>
      </c>
      <c r="Z18" s="4" t="s">
        <v>335</v>
      </c>
      <c r="AA18" s="70" t="s">
        <v>334</v>
      </c>
      <c r="AB18" s="68" t="s">
        <v>330</v>
      </c>
      <c r="AC18" s="68" t="s">
        <v>333</v>
      </c>
      <c r="AD18" s="70" t="s">
        <v>332</v>
      </c>
      <c r="AE18" s="70" t="s">
        <v>331</v>
      </c>
      <c r="AF18" s="70" t="s">
        <v>330</v>
      </c>
      <c r="AG18" s="68"/>
    </row>
    <row r="19" spans="1:119" s="34" customFormat="1" ht="46.05" customHeight="1" thickBot="1" x14ac:dyDescent="0.4">
      <c r="A19" s="2">
        <v>45121</v>
      </c>
      <c r="B19" s="2" t="s">
        <v>169</v>
      </c>
      <c r="C19" s="4" t="s">
        <v>329</v>
      </c>
      <c r="D19" s="4" t="s">
        <v>35</v>
      </c>
      <c r="E19" s="4" t="s">
        <v>36</v>
      </c>
      <c r="F19" s="66">
        <v>270</v>
      </c>
      <c r="G19" s="39">
        <v>161</v>
      </c>
      <c r="H19" s="6" t="s">
        <v>20</v>
      </c>
      <c r="I19" s="29" t="s">
        <v>25</v>
      </c>
      <c r="J19" s="4">
        <v>2021</v>
      </c>
      <c r="K19" s="6" t="s">
        <v>20</v>
      </c>
      <c r="L19" s="4">
        <v>2026</v>
      </c>
      <c r="M19" s="61">
        <f t="shared" si="0"/>
        <v>6</v>
      </c>
      <c r="N19" s="29">
        <f>$F19/$M19</f>
        <v>45</v>
      </c>
      <c r="O19" s="29">
        <f>$F19/$M19</f>
        <v>45</v>
      </c>
      <c r="P19" s="29">
        <f>$F19/$M19</f>
        <v>45</v>
      </c>
      <c r="Q19" s="29">
        <f>$F19/$M19</f>
        <v>45</v>
      </c>
      <c r="R19" s="29"/>
      <c r="S19" s="29"/>
      <c r="T19" s="29"/>
      <c r="U19" s="29"/>
      <c r="V19" s="29"/>
      <c r="W19" s="29"/>
      <c r="X19" s="29"/>
      <c r="Y19" s="4" t="s">
        <v>37</v>
      </c>
      <c r="Z19" s="4" t="s">
        <v>328</v>
      </c>
      <c r="AA19" s="70" t="s">
        <v>327</v>
      </c>
      <c r="AB19" s="68" t="s">
        <v>326</v>
      </c>
      <c r="AC19" s="70" t="s">
        <v>325</v>
      </c>
      <c r="AD19" s="70" t="s">
        <v>324</v>
      </c>
      <c r="AE19" s="68"/>
      <c r="AF19" s="68"/>
      <c r="AG19" s="68"/>
    </row>
    <row r="20" spans="1:119" s="34" customFormat="1" ht="46.05" customHeight="1" thickBot="1" x14ac:dyDescent="0.4">
      <c r="A20" s="2">
        <v>45194</v>
      </c>
      <c r="B20" s="2" t="s">
        <v>169</v>
      </c>
      <c r="C20" s="4" t="s">
        <v>323</v>
      </c>
      <c r="D20" s="4" t="s">
        <v>27</v>
      </c>
      <c r="E20" s="4" t="s">
        <v>38</v>
      </c>
      <c r="F20" s="66">
        <v>1160</v>
      </c>
      <c r="G20" s="62">
        <v>0</v>
      </c>
      <c r="H20" s="6" t="s">
        <v>20</v>
      </c>
      <c r="I20" s="29" t="s">
        <v>21</v>
      </c>
      <c r="J20" s="4">
        <v>2024</v>
      </c>
      <c r="K20" s="6" t="s">
        <v>20</v>
      </c>
      <c r="L20" s="4">
        <v>2030</v>
      </c>
      <c r="M20" s="61">
        <f t="shared" si="0"/>
        <v>7</v>
      </c>
      <c r="N20" s="29"/>
      <c r="O20" s="29">
        <f t="shared" ref="O20:U20" si="5">$F20/$M20</f>
        <v>165.71428571428572</v>
      </c>
      <c r="P20" s="29">
        <f t="shared" si="5"/>
        <v>165.71428571428572</v>
      </c>
      <c r="Q20" s="29">
        <f t="shared" si="5"/>
        <v>165.71428571428572</v>
      </c>
      <c r="R20" s="29">
        <f t="shared" si="5"/>
        <v>165.71428571428572</v>
      </c>
      <c r="S20" s="29">
        <f t="shared" si="5"/>
        <v>165.71428571428572</v>
      </c>
      <c r="T20" s="29">
        <f t="shared" si="5"/>
        <v>165.71428571428572</v>
      </c>
      <c r="U20" s="29">
        <f t="shared" si="5"/>
        <v>165.71428571428572</v>
      </c>
      <c r="V20" s="29"/>
      <c r="W20" s="29"/>
      <c r="X20" s="29"/>
      <c r="Y20" s="4" t="s">
        <v>34</v>
      </c>
      <c r="Z20" s="6" t="s">
        <v>322</v>
      </c>
      <c r="AA20" s="70" t="s">
        <v>321</v>
      </c>
      <c r="AB20" s="70" t="s">
        <v>320</v>
      </c>
      <c r="AC20" s="70" t="s">
        <v>319</v>
      </c>
      <c r="AD20" s="68"/>
      <c r="AE20" s="68"/>
      <c r="AF20" s="68"/>
      <c r="AG20" s="68"/>
    </row>
    <row r="21" spans="1:119" s="34" customFormat="1" ht="78" customHeight="1" thickBot="1" x14ac:dyDescent="0.4">
      <c r="A21" s="73">
        <v>45466</v>
      </c>
      <c r="B21" s="2" t="s">
        <v>169</v>
      </c>
      <c r="C21" s="4" t="s">
        <v>318</v>
      </c>
      <c r="D21" s="4" t="s">
        <v>18</v>
      </c>
      <c r="E21" s="4" t="s">
        <v>19</v>
      </c>
      <c r="F21" s="66">
        <v>10000</v>
      </c>
      <c r="G21" s="39">
        <v>5000</v>
      </c>
      <c r="H21" s="6" t="s">
        <v>20</v>
      </c>
      <c r="I21" s="29" t="s">
        <v>21</v>
      </c>
      <c r="J21" s="4">
        <v>2024</v>
      </c>
      <c r="K21" s="4">
        <v>2027</v>
      </c>
      <c r="L21" s="4" t="s">
        <v>22</v>
      </c>
      <c r="M21" s="61">
        <f t="shared" si="0"/>
        <v>4</v>
      </c>
      <c r="N21" s="29"/>
      <c r="O21" s="29">
        <f>$F21/$M21</f>
        <v>2500</v>
      </c>
      <c r="P21" s="29">
        <f>$F21/$M21</f>
        <v>2500</v>
      </c>
      <c r="Q21" s="29">
        <f>$F21/$M21</f>
        <v>2500</v>
      </c>
      <c r="R21" s="29">
        <f>$F21/$M21</f>
        <v>2500</v>
      </c>
      <c r="S21" s="29"/>
      <c r="T21" s="29"/>
      <c r="U21" s="29"/>
      <c r="V21" s="29"/>
      <c r="W21" s="29"/>
      <c r="X21" s="29"/>
      <c r="Y21" s="4" t="s">
        <v>39</v>
      </c>
      <c r="Z21" s="4" t="s">
        <v>299</v>
      </c>
      <c r="AA21" s="68" t="s">
        <v>316</v>
      </c>
      <c r="AB21" s="68" t="s">
        <v>315</v>
      </c>
      <c r="AC21" s="68" t="s">
        <v>314</v>
      </c>
      <c r="AD21" s="70" t="s">
        <v>313</v>
      </c>
      <c r="AE21" s="70" t="s">
        <v>312</v>
      </c>
      <c r="AF21" s="68" t="s">
        <v>312</v>
      </c>
      <c r="AG21" s="70" t="s">
        <v>311</v>
      </c>
      <c r="AH21" s="78" t="s">
        <v>310</v>
      </c>
    </row>
    <row r="22" spans="1:119" ht="46.05" customHeight="1" thickBot="1" x14ac:dyDescent="0.4">
      <c r="A22" s="84">
        <v>45455</v>
      </c>
      <c r="B22" s="83" t="s">
        <v>169</v>
      </c>
      <c r="C22" s="33" t="s">
        <v>309</v>
      </c>
      <c r="D22" s="33" t="s">
        <v>18</v>
      </c>
      <c r="E22" s="33" t="s">
        <v>40</v>
      </c>
      <c r="F22" s="82">
        <v>1500</v>
      </c>
      <c r="G22" s="62">
        <v>0</v>
      </c>
      <c r="H22" s="80" t="s">
        <v>20</v>
      </c>
      <c r="I22" s="29" t="s">
        <v>25</v>
      </c>
      <c r="J22" s="33" t="s">
        <v>22</v>
      </c>
      <c r="K22" s="33">
        <v>2025</v>
      </c>
      <c r="L22" s="33" t="s">
        <v>22</v>
      </c>
      <c r="M22" s="61" t="str">
        <f t="shared" si="0"/>
        <v/>
      </c>
      <c r="N22" s="33"/>
      <c r="O22" s="33"/>
      <c r="P22" s="33"/>
      <c r="Q22" s="33"/>
      <c r="R22" s="33"/>
      <c r="S22" s="33"/>
      <c r="T22" s="33"/>
      <c r="U22" s="33"/>
      <c r="V22" s="33"/>
      <c r="W22" s="33"/>
      <c r="X22" s="33"/>
      <c r="Y22" s="81" t="s">
        <v>54</v>
      </c>
      <c r="Z22" s="80" t="s">
        <v>307</v>
      </c>
      <c r="AA22" s="79" t="s">
        <v>306</v>
      </c>
      <c r="AB22" s="79" t="s">
        <v>305</v>
      </c>
      <c r="AC22" s="79" t="s">
        <v>304</v>
      </c>
      <c r="AD22" s="77" t="s">
        <v>303</v>
      </c>
      <c r="AE22" s="79" t="s">
        <v>302</v>
      </c>
      <c r="AF22" s="78" t="s">
        <v>301</v>
      </c>
      <c r="AG22" s="77"/>
    </row>
    <row r="23" spans="1:119" ht="46.05" customHeight="1" thickBot="1" x14ac:dyDescent="0.4">
      <c r="A23" s="2">
        <v>45168</v>
      </c>
      <c r="B23" s="2" t="s">
        <v>169</v>
      </c>
      <c r="C23" s="4" t="s">
        <v>300</v>
      </c>
      <c r="D23" s="4" t="s">
        <v>35</v>
      </c>
      <c r="E23" s="4" t="s">
        <v>36</v>
      </c>
      <c r="F23" s="66">
        <v>400</v>
      </c>
      <c r="G23" s="39">
        <v>169</v>
      </c>
      <c r="H23" s="6" t="s">
        <v>20</v>
      </c>
      <c r="I23" s="29" t="s">
        <v>25</v>
      </c>
      <c r="J23" s="4">
        <v>2023</v>
      </c>
      <c r="K23" s="6" t="s">
        <v>20</v>
      </c>
      <c r="L23" s="6" t="s">
        <v>20</v>
      </c>
      <c r="M23" s="61" t="str">
        <f t="shared" si="0"/>
        <v/>
      </c>
      <c r="N23" s="29"/>
      <c r="O23" s="29"/>
      <c r="P23" s="29"/>
      <c r="Q23" s="29"/>
      <c r="R23" s="29"/>
      <c r="S23" s="29"/>
      <c r="T23" s="29"/>
      <c r="U23" s="29"/>
      <c r="V23" s="29"/>
      <c r="W23" s="29"/>
      <c r="X23" s="29"/>
      <c r="Y23" s="5" t="s">
        <v>39</v>
      </c>
      <c r="Z23" s="4" t="s">
        <v>299</v>
      </c>
      <c r="AA23" s="68" t="s">
        <v>298</v>
      </c>
      <c r="AB23" s="77" t="s">
        <v>297</v>
      </c>
      <c r="AC23" s="77"/>
      <c r="AD23" s="77"/>
      <c r="AE23" s="77"/>
      <c r="AF23" s="77"/>
      <c r="AG23" s="77"/>
    </row>
    <row r="24" spans="1:119" s="56" customFormat="1" ht="46.05" customHeight="1" thickBot="1" x14ac:dyDescent="0.4">
      <c r="A24" s="64">
        <v>45170</v>
      </c>
      <c r="B24" s="64" t="s">
        <v>169</v>
      </c>
      <c r="C24" s="4" t="s">
        <v>296</v>
      </c>
      <c r="D24" s="4" t="s">
        <v>18</v>
      </c>
      <c r="E24" s="4" t="s">
        <v>33</v>
      </c>
      <c r="F24" s="74">
        <v>220</v>
      </c>
      <c r="G24" s="62">
        <v>0</v>
      </c>
      <c r="H24" s="9" t="s">
        <v>20</v>
      </c>
      <c r="I24" s="29" t="s">
        <v>25</v>
      </c>
      <c r="J24" s="29">
        <v>2023</v>
      </c>
      <c r="K24" s="9" t="s">
        <v>20</v>
      </c>
      <c r="L24" s="9">
        <v>2026</v>
      </c>
      <c r="M24" s="61">
        <f t="shared" si="0"/>
        <v>4</v>
      </c>
      <c r="N24" s="29">
        <f t="shared" ref="N24:Q25" si="6">$F24/$M24</f>
        <v>55</v>
      </c>
      <c r="O24" s="29">
        <f t="shared" si="6"/>
        <v>55</v>
      </c>
      <c r="P24" s="29">
        <f t="shared" si="6"/>
        <v>55</v>
      </c>
      <c r="Q24" s="29">
        <f t="shared" si="6"/>
        <v>55</v>
      </c>
      <c r="R24" s="29"/>
      <c r="S24" s="29"/>
      <c r="T24" s="29"/>
      <c r="U24" s="29"/>
      <c r="V24" s="29"/>
      <c r="W24" s="29"/>
      <c r="X24" s="29"/>
      <c r="Y24" s="29" t="s">
        <v>57</v>
      </c>
      <c r="Z24" s="29" t="s">
        <v>295</v>
      </c>
      <c r="AA24" s="60" t="s">
        <v>294</v>
      </c>
      <c r="AB24" s="59" t="s">
        <v>293</v>
      </c>
      <c r="AC24" s="59" t="s">
        <v>292</v>
      </c>
      <c r="AD24" s="59"/>
      <c r="AE24" s="59"/>
      <c r="AF24" s="59"/>
      <c r="AG24" s="59"/>
    </row>
    <row r="25" spans="1:119" s="56" customFormat="1" ht="46.05" customHeight="1" thickBot="1" x14ac:dyDescent="0.4">
      <c r="A25" s="64">
        <v>45173</v>
      </c>
      <c r="B25" s="64" t="s">
        <v>169</v>
      </c>
      <c r="C25" s="4" t="s">
        <v>291</v>
      </c>
      <c r="D25" s="4" t="s">
        <v>35</v>
      </c>
      <c r="E25" s="4" t="s">
        <v>36</v>
      </c>
      <c r="F25" s="74">
        <v>150</v>
      </c>
      <c r="G25" s="62">
        <v>0</v>
      </c>
      <c r="H25" s="9" t="s">
        <v>20</v>
      </c>
      <c r="I25" s="29" t="s">
        <v>21</v>
      </c>
      <c r="J25" s="29">
        <v>2023</v>
      </c>
      <c r="K25" s="9" t="s">
        <v>20</v>
      </c>
      <c r="L25" s="29">
        <v>2028</v>
      </c>
      <c r="M25" s="61">
        <f t="shared" si="0"/>
        <v>6</v>
      </c>
      <c r="N25" s="29">
        <f t="shared" si="6"/>
        <v>25</v>
      </c>
      <c r="O25" s="29">
        <f t="shared" si="6"/>
        <v>25</v>
      </c>
      <c r="P25" s="29">
        <f t="shared" si="6"/>
        <v>25</v>
      </c>
      <c r="Q25" s="29">
        <f t="shared" si="6"/>
        <v>25</v>
      </c>
      <c r="R25" s="29">
        <f>$F25/$M25</f>
        <v>25</v>
      </c>
      <c r="S25" s="29">
        <f>$F25/$M25</f>
        <v>25</v>
      </c>
      <c r="T25" s="29"/>
      <c r="U25" s="29"/>
      <c r="V25" s="29"/>
      <c r="W25" s="29"/>
      <c r="X25" s="29"/>
      <c r="Y25" s="38" t="s">
        <v>42</v>
      </c>
      <c r="Z25" s="29" t="s">
        <v>290</v>
      </c>
      <c r="AA25" s="59" t="s">
        <v>289</v>
      </c>
      <c r="AB25" s="59" t="s">
        <v>288</v>
      </c>
      <c r="AC25" s="60" t="s">
        <v>287</v>
      </c>
      <c r="AD25" s="59"/>
      <c r="AE25" s="59"/>
      <c r="AF25" s="59"/>
      <c r="AG25" s="59"/>
    </row>
    <row r="26" spans="1:119" s="34" customFormat="1" ht="46.05" customHeight="1" thickBot="1" x14ac:dyDescent="0.4">
      <c r="A26" s="2">
        <v>45275</v>
      </c>
      <c r="B26" s="2" t="s">
        <v>169</v>
      </c>
      <c r="C26" s="6" t="s">
        <v>286</v>
      </c>
      <c r="D26" s="4" t="s">
        <v>18</v>
      </c>
      <c r="E26" s="4" t="s">
        <v>24</v>
      </c>
      <c r="F26" s="66">
        <v>500</v>
      </c>
      <c r="G26" s="39">
        <v>52</v>
      </c>
      <c r="H26" s="4">
        <v>520</v>
      </c>
      <c r="I26" s="29" t="s">
        <v>21</v>
      </c>
      <c r="J26" s="4" t="s">
        <v>22</v>
      </c>
      <c r="K26" s="4">
        <v>2027</v>
      </c>
      <c r="L26" s="4">
        <v>2031</v>
      </c>
      <c r="M26" s="61" t="str">
        <f t="shared" si="0"/>
        <v/>
      </c>
      <c r="N26" s="29"/>
      <c r="O26" s="29"/>
      <c r="P26" s="29"/>
      <c r="Q26" s="29"/>
      <c r="R26" s="29"/>
      <c r="S26" s="29"/>
      <c r="T26" s="29"/>
      <c r="U26" s="29"/>
      <c r="V26" s="29"/>
      <c r="W26" s="29"/>
      <c r="X26" s="29"/>
      <c r="Y26" s="4" t="s">
        <v>57</v>
      </c>
      <c r="Z26" s="4" t="s">
        <v>192</v>
      </c>
      <c r="AA26" s="70" t="s">
        <v>285</v>
      </c>
      <c r="AB26" s="68" t="s">
        <v>284</v>
      </c>
      <c r="AC26" s="70" t="s">
        <v>283</v>
      </c>
      <c r="AD26" s="68"/>
      <c r="AE26" s="68"/>
      <c r="AF26" s="59"/>
      <c r="AG26" s="68"/>
    </row>
    <row r="27" spans="1:119" s="34" customFormat="1" ht="46.05" customHeight="1" thickBot="1" x14ac:dyDescent="0.4">
      <c r="A27" s="2">
        <v>45141</v>
      </c>
      <c r="B27" s="2" t="s">
        <v>169</v>
      </c>
      <c r="C27" s="4" t="s">
        <v>231</v>
      </c>
      <c r="D27" s="4" t="s">
        <v>18</v>
      </c>
      <c r="E27" s="4" t="s">
        <v>24</v>
      </c>
      <c r="F27" s="66">
        <v>250</v>
      </c>
      <c r="G27" s="62">
        <v>0</v>
      </c>
      <c r="H27" s="4">
        <v>300</v>
      </c>
      <c r="I27" s="29" t="s">
        <v>21</v>
      </c>
      <c r="J27" s="4">
        <v>2024</v>
      </c>
      <c r="K27" s="6" t="s">
        <v>20</v>
      </c>
      <c r="L27" s="4">
        <v>2025</v>
      </c>
      <c r="M27" s="61">
        <f t="shared" si="0"/>
        <v>2</v>
      </c>
      <c r="N27" s="29"/>
      <c r="O27" s="29">
        <f t="shared" ref="O27:P30" si="7">$F27/$M27</f>
        <v>125</v>
      </c>
      <c r="P27" s="29">
        <f t="shared" si="7"/>
        <v>125</v>
      </c>
      <c r="Q27" s="29"/>
      <c r="R27" s="29"/>
      <c r="S27" s="29"/>
      <c r="T27" s="29"/>
      <c r="U27" s="29"/>
      <c r="V27" s="29"/>
      <c r="W27" s="29"/>
      <c r="X27" s="29"/>
      <c r="Y27" s="4" t="s">
        <v>26</v>
      </c>
      <c r="Z27" s="4" t="s">
        <v>282</v>
      </c>
      <c r="AA27" s="68" t="s">
        <v>281</v>
      </c>
      <c r="AB27" s="68" t="s">
        <v>280</v>
      </c>
      <c r="AC27" s="68" t="s">
        <v>279</v>
      </c>
      <c r="AD27" s="70" t="s">
        <v>278</v>
      </c>
      <c r="AE27" s="68"/>
      <c r="AF27" s="68"/>
      <c r="AG27" s="68"/>
    </row>
    <row r="28" spans="1:119" s="34" customFormat="1" ht="46.05" customHeight="1" thickBot="1" x14ac:dyDescent="0.4">
      <c r="A28" s="73">
        <v>45349</v>
      </c>
      <c r="B28" s="2" t="s">
        <v>169</v>
      </c>
      <c r="C28" s="4" t="s">
        <v>272</v>
      </c>
      <c r="D28" s="4" t="s">
        <v>35</v>
      </c>
      <c r="E28" s="4" t="s">
        <v>47</v>
      </c>
      <c r="F28" s="66">
        <v>100</v>
      </c>
      <c r="G28" s="62">
        <v>0</v>
      </c>
      <c r="H28" s="6" t="s">
        <v>20</v>
      </c>
      <c r="I28" s="29" t="s">
        <v>25</v>
      </c>
      <c r="J28" s="4">
        <v>2023</v>
      </c>
      <c r="K28" s="6">
        <v>2024</v>
      </c>
      <c r="L28" s="30">
        <v>2026</v>
      </c>
      <c r="M28" s="61">
        <f t="shared" si="0"/>
        <v>4</v>
      </c>
      <c r="N28" s="29">
        <f>$F28/$M28</f>
        <v>25</v>
      </c>
      <c r="O28" s="29">
        <f t="shared" si="7"/>
        <v>25</v>
      </c>
      <c r="P28" s="29">
        <f t="shared" si="7"/>
        <v>25</v>
      </c>
      <c r="Q28" s="29"/>
      <c r="R28" s="29"/>
      <c r="S28" s="29"/>
      <c r="T28" s="29"/>
      <c r="U28" s="29"/>
      <c r="V28" s="29"/>
      <c r="W28" s="29"/>
      <c r="X28" s="29"/>
      <c r="Y28" s="4" t="s">
        <v>34</v>
      </c>
      <c r="Z28" s="4" t="s">
        <v>277</v>
      </c>
      <c r="AA28" s="70" t="s">
        <v>276</v>
      </c>
      <c r="AB28" s="68" t="s">
        <v>275</v>
      </c>
      <c r="AC28" s="68" t="s">
        <v>274</v>
      </c>
      <c r="AD28" s="71" t="s">
        <v>273</v>
      </c>
      <c r="AE28" s="68"/>
      <c r="AF28" s="68"/>
      <c r="AG28" s="68"/>
    </row>
    <row r="29" spans="1:119" s="32" customFormat="1" ht="46.05" customHeight="1" thickBot="1" x14ac:dyDescent="0.4">
      <c r="A29" s="73">
        <v>45400</v>
      </c>
      <c r="B29" s="2" t="s">
        <v>169</v>
      </c>
      <c r="C29" s="4" t="s">
        <v>272</v>
      </c>
      <c r="D29" s="4" t="s">
        <v>18</v>
      </c>
      <c r="E29" s="4" t="s">
        <v>47</v>
      </c>
      <c r="F29" s="66">
        <v>1000</v>
      </c>
      <c r="G29" s="62">
        <v>0</v>
      </c>
      <c r="H29" s="76" t="s">
        <v>20</v>
      </c>
      <c r="I29" s="75" t="s">
        <v>25</v>
      </c>
      <c r="J29" s="4">
        <v>2024</v>
      </c>
      <c r="K29" s="31">
        <v>2026</v>
      </c>
      <c r="L29" s="4" t="s">
        <v>22</v>
      </c>
      <c r="M29" s="61">
        <f t="shared" si="0"/>
        <v>3</v>
      </c>
      <c r="N29" s="29"/>
      <c r="O29" s="29">
        <f t="shared" si="7"/>
        <v>333.33333333333331</v>
      </c>
      <c r="P29" s="29">
        <f t="shared" si="7"/>
        <v>333.33333333333331</v>
      </c>
      <c r="Q29" s="29">
        <f>$F29/$M29</f>
        <v>333.33333333333331</v>
      </c>
      <c r="R29" s="29"/>
      <c r="S29" s="29"/>
      <c r="T29" s="29"/>
      <c r="U29" s="29"/>
      <c r="V29" s="29"/>
      <c r="W29" s="29"/>
      <c r="X29" s="29"/>
      <c r="Y29" s="5" t="s">
        <v>34</v>
      </c>
      <c r="Z29" s="4" t="s">
        <v>271</v>
      </c>
      <c r="AA29" s="70" t="s">
        <v>270</v>
      </c>
      <c r="AB29" s="68" t="s">
        <v>269</v>
      </c>
      <c r="AC29" s="68" t="s">
        <v>268</v>
      </c>
      <c r="AD29" s="68" t="s">
        <v>267</v>
      </c>
      <c r="AE29" s="68" t="s">
        <v>266</v>
      </c>
      <c r="AF29" s="70" t="s">
        <v>265</v>
      </c>
      <c r="AG29" s="71" t="s">
        <v>264</v>
      </c>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row>
    <row r="30" spans="1:119" s="32" customFormat="1" ht="46.05" customHeight="1" thickBot="1" x14ac:dyDescent="0.4">
      <c r="A30" s="2">
        <v>45261</v>
      </c>
      <c r="B30" s="2" t="s">
        <v>169</v>
      </c>
      <c r="C30" s="4" t="s">
        <v>249</v>
      </c>
      <c r="D30" s="4" t="s">
        <v>18</v>
      </c>
      <c r="E30" s="4" t="s">
        <v>38</v>
      </c>
      <c r="F30" s="66">
        <v>1500</v>
      </c>
      <c r="G30" s="62">
        <v>0</v>
      </c>
      <c r="H30" s="6" t="s">
        <v>20</v>
      </c>
      <c r="I30" s="29" t="s">
        <v>21</v>
      </c>
      <c r="J30" s="4">
        <v>2024</v>
      </c>
      <c r="K30" s="6" t="s">
        <v>20</v>
      </c>
      <c r="L30" s="4">
        <v>2027</v>
      </c>
      <c r="M30" s="61">
        <f t="shared" si="0"/>
        <v>4</v>
      </c>
      <c r="N30" s="29"/>
      <c r="O30" s="29">
        <f t="shared" si="7"/>
        <v>375</v>
      </c>
      <c r="P30" s="29">
        <f t="shared" si="7"/>
        <v>375</v>
      </c>
      <c r="Q30" s="29">
        <f>$F30/$M30</f>
        <v>375</v>
      </c>
      <c r="R30" s="29">
        <f>$F30/$M30</f>
        <v>375</v>
      </c>
      <c r="S30" s="29"/>
      <c r="T30" s="29"/>
      <c r="U30" s="29"/>
      <c r="V30" s="29"/>
      <c r="W30" s="29"/>
      <c r="X30" s="29"/>
      <c r="Y30" s="4" t="s">
        <v>57</v>
      </c>
      <c r="Z30" s="4" t="s">
        <v>248</v>
      </c>
      <c r="AA30" s="68" t="s">
        <v>263</v>
      </c>
      <c r="AB30" s="68" t="s">
        <v>262</v>
      </c>
      <c r="AC30" s="68" t="s">
        <v>261</v>
      </c>
      <c r="AD30" s="70"/>
      <c r="AE30" s="68"/>
      <c r="AF30" s="68"/>
      <c r="AG30" s="68"/>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row>
    <row r="31" spans="1:119" s="34" customFormat="1" ht="46.05" customHeight="1" thickBot="1" x14ac:dyDescent="0.4">
      <c r="A31" s="2">
        <v>45203</v>
      </c>
      <c r="B31" s="2" t="s">
        <v>169</v>
      </c>
      <c r="C31" s="4" t="s">
        <v>260</v>
      </c>
      <c r="D31" s="4" t="s">
        <v>18</v>
      </c>
      <c r="E31" s="4" t="s">
        <v>38</v>
      </c>
      <c r="F31" s="66">
        <v>4600</v>
      </c>
      <c r="G31" s="62">
        <v>0</v>
      </c>
      <c r="H31" s="6" t="s">
        <v>20</v>
      </c>
      <c r="I31" s="29" t="s">
        <v>21</v>
      </c>
      <c r="J31" s="4">
        <v>2025</v>
      </c>
      <c r="K31" s="6" t="s">
        <v>20</v>
      </c>
      <c r="L31" s="4">
        <v>2035</v>
      </c>
      <c r="M31" s="61">
        <f t="shared" si="0"/>
        <v>11</v>
      </c>
      <c r="N31" s="29"/>
      <c r="O31" s="29"/>
      <c r="P31" s="29">
        <f>$F31/$M31</f>
        <v>418.18181818181819</v>
      </c>
      <c r="Q31" s="29">
        <f>$F31/$M31</f>
        <v>418.18181818181819</v>
      </c>
      <c r="R31" s="29">
        <f>$F31/$M31</f>
        <v>418.18181818181819</v>
      </c>
      <c r="S31" s="29">
        <f t="shared" ref="S31:X31" si="8">$F31/$M31</f>
        <v>418.18181818181819</v>
      </c>
      <c r="T31" s="29">
        <f t="shared" si="8"/>
        <v>418.18181818181819</v>
      </c>
      <c r="U31" s="29">
        <f t="shared" si="8"/>
        <v>418.18181818181819</v>
      </c>
      <c r="V31" s="29">
        <f t="shared" si="8"/>
        <v>418.18181818181819</v>
      </c>
      <c r="W31" s="29">
        <f t="shared" si="8"/>
        <v>418.18181818181819</v>
      </c>
      <c r="X31" s="29">
        <f t="shared" si="8"/>
        <v>418.18181818181819</v>
      </c>
      <c r="Y31" s="4" t="s">
        <v>23</v>
      </c>
      <c r="Z31" s="4" t="s">
        <v>23</v>
      </c>
      <c r="AA31" s="68" t="s">
        <v>259</v>
      </c>
      <c r="AB31" s="68" t="s">
        <v>258</v>
      </c>
      <c r="AC31" s="68" t="s">
        <v>257</v>
      </c>
      <c r="AD31" s="68"/>
      <c r="AE31" s="68"/>
      <c r="AF31" s="68"/>
      <c r="AG31" s="68"/>
    </row>
    <row r="32" spans="1:119" s="34" customFormat="1" ht="46.05" customHeight="1" thickBot="1" x14ac:dyDescent="0.4">
      <c r="A32" s="73">
        <v>45376</v>
      </c>
      <c r="B32" s="2" t="s">
        <v>169</v>
      </c>
      <c r="C32" s="4" t="s">
        <v>256</v>
      </c>
      <c r="D32" s="4" t="s">
        <v>18</v>
      </c>
      <c r="E32" s="4" t="s">
        <v>24</v>
      </c>
      <c r="F32" s="66">
        <v>200</v>
      </c>
      <c r="G32" s="62">
        <v>0</v>
      </c>
      <c r="H32" s="6">
        <v>250</v>
      </c>
      <c r="I32" s="29" t="s">
        <v>25</v>
      </c>
      <c r="J32" s="4">
        <v>2023</v>
      </c>
      <c r="K32" s="6" t="s">
        <v>20</v>
      </c>
      <c r="L32" s="4">
        <v>2025</v>
      </c>
      <c r="M32" s="61">
        <f t="shared" si="0"/>
        <v>3</v>
      </c>
      <c r="N32" s="29">
        <f>$F32/$M32</f>
        <v>66.666666666666671</v>
      </c>
      <c r="O32" s="29">
        <f>$F32/$M32</f>
        <v>66.666666666666671</v>
      </c>
      <c r="P32" s="29">
        <f>$F32/$M32</f>
        <v>66.666666666666671</v>
      </c>
      <c r="Q32" s="29"/>
      <c r="R32" s="29"/>
      <c r="S32" s="29"/>
      <c r="T32" s="29"/>
      <c r="U32" s="29"/>
      <c r="V32" s="29"/>
      <c r="W32" s="29"/>
      <c r="X32" s="29"/>
      <c r="Y32" s="5" t="s">
        <v>37</v>
      </c>
      <c r="Z32" s="4" t="s">
        <v>255</v>
      </c>
      <c r="AA32" s="68" t="s">
        <v>254</v>
      </c>
      <c r="AB32" s="68" t="s">
        <v>253</v>
      </c>
      <c r="AC32" s="68" t="s">
        <v>252</v>
      </c>
      <c r="AD32" s="70" t="s">
        <v>251</v>
      </c>
      <c r="AE32" s="71" t="s">
        <v>250</v>
      </c>
      <c r="AF32" s="68"/>
      <c r="AG32" s="68"/>
    </row>
    <row r="33" spans="1:119" s="34" customFormat="1" ht="46.05" customHeight="1" thickBot="1" x14ac:dyDescent="0.4">
      <c r="A33" s="73">
        <v>45337</v>
      </c>
      <c r="B33" s="2" t="s">
        <v>169</v>
      </c>
      <c r="C33" s="4" t="s">
        <v>249</v>
      </c>
      <c r="D33" s="4" t="s">
        <v>18</v>
      </c>
      <c r="E33" s="4" t="s">
        <v>38</v>
      </c>
      <c r="F33" s="154">
        <v>5000</v>
      </c>
      <c r="G33" s="62">
        <v>0</v>
      </c>
      <c r="H33" s="6" t="s">
        <v>20</v>
      </c>
      <c r="I33" s="29" t="s">
        <v>21</v>
      </c>
      <c r="J33" s="6">
        <v>2024</v>
      </c>
      <c r="K33" s="6" t="s">
        <v>20</v>
      </c>
      <c r="L33" s="4">
        <v>2030</v>
      </c>
      <c r="M33" s="61">
        <f t="shared" si="0"/>
        <v>7</v>
      </c>
      <c r="N33" s="29"/>
      <c r="O33" s="29">
        <f>$F33/$M33</f>
        <v>714.28571428571433</v>
      </c>
      <c r="P33" s="29">
        <f>$F33/$M33</f>
        <v>714.28571428571433</v>
      </c>
      <c r="Q33" s="29">
        <f>$F33/$M33</f>
        <v>714.28571428571433</v>
      </c>
      <c r="R33" s="29">
        <f>$F33/$M33</f>
        <v>714.28571428571433</v>
      </c>
      <c r="S33" s="29">
        <f>$F33/$M33</f>
        <v>714.28571428571433</v>
      </c>
      <c r="T33" s="29">
        <f>$F33/$M33</f>
        <v>714.28571428571433</v>
      </c>
      <c r="U33" s="29">
        <f>$F33/$M33</f>
        <v>714.28571428571433</v>
      </c>
      <c r="V33" s="29"/>
      <c r="W33" s="29"/>
      <c r="X33" s="29"/>
      <c r="Y33" s="4" t="s">
        <v>57</v>
      </c>
      <c r="Z33" s="4" t="s">
        <v>248</v>
      </c>
      <c r="AA33" s="68" t="s">
        <v>246</v>
      </c>
      <c r="AB33" s="68" t="s">
        <v>245</v>
      </c>
      <c r="AC33" s="71" t="s">
        <v>501</v>
      </c>
      <c r="AD33" s="71" t="s">
        <v>502</v>
      </c>
      <c r="AE33" s="68"/>
      <c r="AF33" s="68"/>
      <c r="AG33" s="68"/>
    </row>
    <row r="34" spans="1:119" s="56" customFormat="1" ht="46.05" customHeight="1" thickBot="1" x14ac:dyDescent="0.4">
      <c r="A34" s="64">
        <v>45202</v>
      </c>
      <c r="B34" s="2" t="s">
        <v>168</v>
      </c>
      <c r="C34" s="4" t="s">
        <v>244</v>
      </c>
      <c r="D34" s="4" t="s">
        <v>18</v>
      </c>
      <c r="E34" s="4" t="s">
        <v>45</v>
      </c>
      <c r="F34" s="74">
        <v>150</v>
      </c>
      <c r="G34" s="62">
        <v>0</v>
      </c>
      <c r="H34" s="9" t="s">
        <v>20</v>
      </c>
      <c r="I34" s="29" t="s">
        <v>25</v>
      </c>
      <c r="J34" s="29">
        <v>2023</v>
      </c>
      <c r="K34" s="9" t="s">
        <v>20</v>
      </c>
      <c r="L34" s="29">
        <v>2024</v>
      </c>
      <c r="M34" s="61">
        <f t="shared" si="0"/>
        <v>2</v>
      </c>
      <c r="N34" s="29">
        <f>$F34/$M34</f>
        <v>75</v>
      </c>
      <c r="O34" s="29">
        <f>$F34/$M34</f>
        <v>75</v>
      </c>
      <c r="P34" s="29"/>
      <c r="Q34" s="29"/>
      <c r="R34" s="29"/>
      <c r="S34" s="29"/>
      <c r="T34" s="29"/>
      <c r="U34" s="29"/>
      <c r="V34" s="29"/>
      <c r="W34" s="29"/>
      <c r="X34" s="29"/>
      <c r="Y34" s="4" t="s">
        <v>37</v>
      </c>
      <c r="Z34" s="4" t="s">
        <v>243</v>
      </c>
      <c r="AA34" s="59" t="s">
        <v>242</v>
      </c>
      <c r="AB34" s="59" t="s">
        <v>241</v>
      </c>
      <c r="AC34" s="68" t="s">
        <v>240</v>
      </c>
      <c r="AD34" s="70" t="s">
        <v>239</v>
      </c>
      <c r="AE34" s="59"/>
      <c r="AF34" s="59"/>
      <c r="AG34" s="59"/>
    </row>
    <row r="35" spans="1:119" s="34" customFormat="1" ht="46.05" customHeight="1" thickBot="1" x14ac:dyDescent="0.4">
      <c r="A35" s="2">
        <v>45204</v>
      </c>
      <c r="B35" s="2" t="s">
        <v>168</v>
      </c>
      <c r="C35" s="4" t="s">
        <v>238</v>
      </c>
      <c r="D35" s="4" t="s">
        <v>18</v>
      </c>
      <c r="E35" s="4" t="s">
        <v>28</v>
      </c>
      <c r="F35" s="66">
        <v>600</v>
      </c>
      <c r="G35" s="62">
        <v>0</v>
      </c>
      <c r="H35" s="6" t="s">
        <v>20</v>
      </c>
      <c r="I35" s="4" t="s">
        <v>21</v>
      </c>
      <c r="J35" s="4" t="s">
        <v>22</v>
      </c>
      <c r="K35" s="4">
        <v>2026</v>
      </c>
      <c r="L35" s="4" t="s">
        <v>22</v>
      </c>
      <c r="M35" s="61" t="str">
        <f t="shared" si="0"/>
        <v/>
      </c>
      <c r="N35" s="29"/>
      <c r="O35" s="29"/>
      <c r="P35" s="29"/>
      <c r="Q35" s="29"/>
      <c r="R35" s="29"/>
      <c r="S35" s="29"/>
      <c r="T35" s="29"/>
      <c r="U35" s="29"/>
      <c r="V35" s="29"/>
      <c r="W35" s="29"/>
      <c r="X35" s="29"/>
      <c r="Y35" s="4" t="s">
        <v>29</v>
      </c>
      <c r="Z35" s="4" t="s">
        <v>46</v>
      </c>
      <c r="AA35" s="70" t="s">
        <v>237</v>
      </c>
      <c r="AB35" s="68" t="s">
        <v>236</v>
      </c>
      <c r="AC35" s="68" t="s">
        <v>235</v>
      </c>
      <c r="AD35" s="68" t="s">
        <v>234</v>
      </c>
      <c r="AE35" s="68" t="s">
        <v>233</v>
      </c>
      <c r="AF35" s="70" t="s">
        <v>232</v>
      </c>
      <c r="AG35" s="68"/>
      <c r="AI35" s="5"/>
      <c r="AJ35" s="5"/>
      <c r="AK35" s="5"/>
      <c r="AL35" s="5"/>
    </row>
    <row r="36" spans="1:119" s="34" customFormat="1" ht="46.05" customHeight="1" thickBot="1" x14ac:dyDescent="0.4">
      <c r="A36" s="73">
        <v>45415</v>
      </c>
      <c r="B36" s="2" t="s">
        <v>168</v>
      </c>
      <c r="C36" s="4" t="s">
        <v>231</v>
      </c>
      <c r="D36" s="4" t="s">
        <v>18</v>
      </c>
      <c r="E36" s="4" t="s">
        <v>24</v>
      </c>
      <c r="F36" s="66">
        <v>250</v>
      </c>
      <c r="G36" s="62">
        <v>0</v>
      </c>
      <c r="H36" s="4">
        <v>300</v>
      </c>
      <c r="I36" s="4" t="s">
        <v>21</v>
      </c>
      <c r="J36" s="30">
        <v>2025</v>
      </c>
      <c r="K36" s="31">
        <v>2026</v>
      </c>
      <c r="L36" s="30">
        <v>2028</v>
      </c>
      <c r="M36" s="61">
        <f t="shared" si="0"/>
        <v>4</v>
      </c>
      <c r="N36" s="29"/>
      <c r="O36" s="29">
        <f t="shared" ref="O36:Q42" si="9">$F36/$M36</f>
        <v>62.5</v>
      </c>
      <c r="P36" s="29">
        <f t="shared" si="9"/>
        <v>62.5</v>
      </c>
      <c r="Q36" s="29">
        <f t="shared" si="9"/>
        <v>62.5</v>
      </c>
      <c r="R36" s="29"/>
      <c r="S36" s="29"/>
      <c r="T36" s="29"/>
      <c r="U36" s="29"/>
      <c r="V36" s="29"/>
      <c r="W36" s="29"/>
      <c r="X36" s="29"/>
      <c r="Y36" s="5" t="s">
        <v>54</v>
      </c>
      <c r="Z36" s="4" t="s">
        <v>230</v>
      </c>
      <c r="AA36" s="70" t="s">
        <v>229</v>
      </c>
      <c r="AB36" s="68" t="s">
        <v>228</v>
      </c>
      <c r="AC36" s="70" t="s">
        <v>227</v>
      </c>
      <c r="AD36" s="70" t="s">
        <v>226</v>
      </c>
      <c r="AE36" s="71" t="s">
        <v>225</v>
      </c>
      <c r="AF36" s="68"/>
      <c r="AG36" s="68"/>
    </row>
    <row r="37" spans="1:119" s="32" customFormat="1" ht="46.05" customHeight="1" thickBot="1" x14ac:dyDescent="0.4">
      <c r="A37" s="2">
        <v>45250</v>
      </c>
      <c r="B37" s="2" t="s">
        <v>168</v>
      </c>
      <c r="C37" s="4" t="s">
        <v>224</v>
      </c>
      <c r="D37" s="4" t="s">
        <v>18</v>
      </c>
      <c r="E37" s="4" t="s">
        <v>33</v>
      </c>
      <c r="F37" s="67">
        <v>100</v>
      </c>
      <c r="G37" s="62">
        <v>0</v>
      </c>
      <c r="H37" s="6" t="s">
        <v>20</v>
      </c>
      <c r="I37" s="4" t="s">
        <v>21</v>
      </c>
      <c r="J37" s="4">
        <v>2024</v>
      </c>
      <c r="K37" s="6" t="s">
        <v>20</v>
      </c>
      <c r="L37" s="4">
        <v>2026</v>
      </c>
      <c r="M37" s="61">
        <f t="shared" si="0"/>
        <v>3</v>
      </c>
      <c r="N37" s="29"/>
      <c r="O37" s="29">
        <f t="shared" si="9"/>
        <v>33.333333333333336</v>
      </c>
      <c r="P37" s="29">
        <f t="shared" si="9"/>
        <v>33.333333333333336</v>
      </c>
      <c r="Q37" s="29">
        <f t="shared" si="9"/>
        <v>33.333333333333336</v>
      </c>
      <c r="R37" s="29"/>
      <c r="S37" s="29"/>
      <c r="T37" s="29"/>
      <c r="U37" s="29"/>
      <c r="V37" s="29"/>
      <c r="W37" s="29"/>
      <c r="X37" s="29"/>
      <c r="Y37" s="5" t="s">
        <v>29</v>
      </c>
      <c r="Z37" s="4" t="s">
        <v>223</v>
      </c>
      <c r="AA37" s="68" t="s">
        <v>222</v>
      </c>
      <c r="AB37" s="68" t="s">
        <v>221</v>
      </c>
      <c r="AC37" s="68" t="s">
        <v>220</v>
      </c>
      <c r="AD37" s="70" t="s">
        <v>219</v>
      </c>
      <c r="AE37" s="68"/>
      <c r="AF37" s="68"/>
      <c r="AG37" s="68"/>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row>
    <row r="38" spans="1:119" s="32" customFormat="1" ht="46.05" customHeight="1" thickBot="1" x14ac:dyDescent="0.4">
      <c r="A38" s="73">
        <v>45415</v>
      </c>
      <c r="B38" s="2" t="s">
        <v>168</v>
      </c>
      <c r="C38" s="4" t="s">
        <v>218</v>
      </c>
      <c r="D38" s="4" t="s">
        <v>27</v>
      </c>
      <c r="E38" s="4" t="s">
        <v>24</v>
      </c>
      <c r="F38" s="67">
        <v>600</v>
      </c>
      <c r="G38" s="62">
        <v>0</v>
      </c>
      <c r="H38" s="6">
        <v>750</v>
      </c>
      <c r="I38" s="4" t="s">
        <v>25</v>
      </c>
      <c r="J38" s="4">
        <v>2023</v>
      </c>
      <c r="K38" s="4" t="s">
        <v>20</v>
      </c>
      <c r="L38" s="4">
        <v>2026</v>
      </c>
      <c r="M38" s="61">
        <f t="shared" si="0"/>
        <v>4</v>
      </c>
      <c r="N38" s="29"/>
      <c r="O38" s="29">
        <f t="shared" si="9"/>
        <v>150</v>
      </c>
      <c r="P38" s="29">
        <f t="shared" si="9"/>
        <v>150</v>
      </c>
      <c r="Q38" s="29">
        <f t="shared" si="9"/>
        <v>150</v>
      </c>
      <c r="R38" s="29"/>
      <c r="S38" s="29"/>
      <c r="T38" s="29"/>
      <c r="U38" s="29"/>
      <c r="V38" s="29"/>
      <c r="W38" s="29"/>
      <c r="X38" s="29"/>
      <c r="Y38" s="5" t="s">
        <v>37</v>
      </c>
      <c r="Z38" s="4" t="s">
        <v>217</v>
      </c>
      <c r="AA38" s="68" t="s">
        <v>216</v>
      </c>
      <c r="AB38" s="68" t="s">
        <v>215</v>
      </c>
      <c r="AC38" s="68" t="s">
        <v>214</v>
      </c>
      <c r="AD38" s="68" t="s">
        <v>113</v>
      </c>
      <c r="AE38" s="68" t="s">
        <v>111</v>
      </c>
      <c r="AF38" s="71" t="s">
        <v>525</v>
      </c>
      <c r="AG38" s="68"/>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row>
    <row r="39" spans="1:119" s="32" customFormat="1" ht="46.05" customHeight="1" thickBot="1" x14ac:dyDescent="0.4">
      <c r="A39" s="72">
        <v>45447</v>
      </c>
      <c r="B39" s="2" t="s">
        <v>168</v>
      </c>
      <c r="C39" s="4" t="s">
        <v>213</v>
      </c>
      <c r="D39" s="4" t="s">
        <v>18</v>
      </c>
      <c r="E39" s="4" t="s">
        <v>24</v>
      </c>
      <c r="F39" s="67">
        <v>2000</v>
      </c>
      <c r="G39" s="66">
        <v>437</v>
      </c>
      <c r="H39" s="6" t="s">
        <v>20</v>
      </c>
      <c r="I39" s="4" t="s">
        <v>21</v>
      </c>
      <c r="J39" s="30">
        <v>2024</v>
      </c>
      <c r="K39" s="4">
        <v>2025</v>
      </c>
      <c r="L39" s="4">
        <v>2030</v>
      </c>
      <c r="M39" s="61">
        <f t="shared" si="0"/>
        <v>7</v>
      </c>
      <c r="N39" s="29"/>
      <c r="O39" s="29">
        <f t="shared" si="9"/>
        <v>285.71428571428572</v>
      </c>
      <c r="P39" s="29">
        <f t="shared" si="9"/>
        <v>285.71428571428572</v>
      </c>
      <c r="Q39" s="29">
        <f t="shared" si="9"/>
        <v>285.71428571428572</v>
      </c>
      <c r="R39" s="29">
        <f>$F39/$M39</f>
        <v>285.71428571428572</v>
      </c>
      <c r="S39" s="29">
        <f>$F39/$M39</f>
        <v>285.71428571428572</v>
      </c>
      <c r="T39" s="29">
        <f>$F39/$M39</f>
        <v>285.71428571428572</v>
      </c>
      <c r="U39" s="29">
        <f>$F39/$M39</f>
        <v>285.71428571428572</v>
      </c>
      <c r="V39" s="29"/>
      <c r="W39" s="29"/>
      <c r="X39" s="29"/>
      <c r="Y39" s="5" t="s">
        <v>54</v>
      </c>
      <c r="Z39" s="4" t="s">
        <v>212</v>
      </c>
      <c r="AA39" s="68" t="s">
        <v>211</v>
      </c>
      <c r="AB39" s="68" t="s">
        <v>210</v>
      </c>
      <c r="AC39" s="70" t="s">
        <v>209</v>
      </c>
      <c r="AD39" s="71" t="s">
        <v>208</v>
      </c>
      <c r="AE39" s="71" t="s">
        <v>207</v>
      </c>
      <c r="AF39" s="68" t="s">
        <v>206</v>
      </c>
      <c r="AG39" s="68"/>
      <c r="AH39" s="34"/>
      <c r="AI39" s="5"/>
      <c r="AJ39" s="5"/>
      <c r="AK39" s="5"/>
      <c r="AL39" s="5"/>
      <c r="AM39" s="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row>
    <row r="40" spans="1:119" s="32" customFormat="1" ht="46.05" customHeight="1" thickBot="1" x14ac:dyDescent="0.4">
      <c r="A40" s="2" t="s">
        <v>205</v>
      </c>
      <c r="B40" s="2" t="s">
        <v>168</v>
      </c>
      <c r="C40" s="4" t="s">
        <v>204</v>
      </c>
      <c r="D40" s="4" t="s">
        <v>18</v>
      </c>
      <c r="E40" s="4" t="s">
        <v>28</v>
      </c>
      <c r="F40" s="67">
        <v>300</v>
      </c>
      <c r="G40" s="62">
        <v>0</v>
      </c>
      <c r="H40" s="6" t="s">
        <v>20</v>
      </c>
      <c r="I40" s="4" t="s">
        <v>21</v>
      </c>
      <c r="J40" s="4">
        <v>2024</v>
      </c>
      <c r="K40" s="6" t="s">
        <v>20</v>
      </c>
      <c r="L40" s="4">
        <v>2026</v>
      </c>
      <c r="M40" s="61">
        <f t="shared" si="0"/>
        <v>3</v>
      </c>
      <c r="N40" s="29"/>
      <c r="O40" s="29">
        <f t="shared" si="9"/>
        <v>100</v>
      </c>
      <c r="P40" s="29">
        <f t="shared" si="9"/>
        <v>100</v>
      </c>
      <c r="Q40" s="29">
        <f t="shared" si="9"/>
        <v>100</v>
      </c>
      <c r="R40" s="29"/>
      <c r="S40" s="29"/>
      <c r="T40" s="29"/>
      <c r="U40" s="29"/>
      <c r="V40" s="29"/>
      <c r="W40" s="29"/>
      <c r="X40" s="29"/>
      <c r="Y40" s="5" t="s">
        <v>43</v>
      </c>
      <c r="Z40" s="4" t="s">
        <v>43</v>
      </c>
      <c r="AA40" s="68" t="s">
        <v>203</v>
      </c>
      <c r="AB40" s="70" t="s">
        <v>202</v>
      </c>
      <c r="AC40" s="68" t="s">
        <v>201</v>
      </c>
      <c r="AD40" s="68"/>
      <c r="AE40" s="68"/>
      <c r="AF40" s="68"/>
      <c r="AG40" s="68"/>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row>
    <row r="41" spans="1:119" s="32" customFormat="1" ht="46.05" customHeight="1" thickBot="1" x14ac:dyDescent="0.4">
      <c r="A41" s="73">
        <v>45394</v>
      </c>
      <c r="B41" s="2" t="s">
        <v>168</v>
      </c>
      <c r="C41" s="4" t="s">
        <v>200</v>
      </c>
      <c r="D41" s="4" t="s">
        <v>27</v>
      </c>
      <c r="E41" s="4" t="s">
        <v>28</v>
      </c>
      <c r="F41" s="67">
        <v>3500</v>
      </c>
      <c r="G41" s="66">
        <v>2600</v>
      </c>
      <c r="H41" s="6"/>
      <c r="I41" s="4" t="s">
        <v>21</v>
      </c>
      <c r="J41" s="4">
        <v>2024</v>
      </c>
      <c r="K41" s="4">
        <v>2028</v>
      </c>
      <c r="L41" s="6" t="s">
        <v>20</v>
      </c>
      <c r="M41" s="61">
        <f t="shared" si="0"/>
        <v>5</v>
      </c>
      <c r="N41" s="29"/>
      <c r="O41" s="29">
        <f t="shared" si="9"/>
        <v>700</v>
      </c>
      <c r="P41" s="29">
        <f t="shared" si="9"/>
        <v>700</v>
      </c>
      <c r="Q41" s="29">
        <f t="shared" si="9"/>
        <v>700</v>
      </c>
      <c r="R41" s="29">
        <f>$F41/$M41</f>
        <v>700</v>
      </c>
      <c r="S41" s="29">
        <f>$F41/$M41</f>
        <v>700</v>
      </c>
      <c r="T41" s="29"/>
      <c r="U41" s="29"/>
      <c r="V41" s="29"/>
      <c r="W41" s="29"/>
      <c r="X41" s="29"/>
      <c r="Y41" s="5" t="s">
        <v>41</v>
      </c>
      <c r="Z41" s="4" t="s">
        <v>199</v>
      </c>
      <c r="AA41" s="70" t="s">
        <v>198</v>
      </c>
      <c r="AB41" s="70" t="s">
        <v>197</v>
      </c>
      <c r="AC41" s="68" t="s">
        <v>196</v>
      </c>
      <c r="AD41" s="70" t="s">
        <v>195</v>
      </c>
      <c r="AE41" s="68" t="s">
        <v>194</v>
      </c>
      <c r="AF41" s="71" t="s">
        <v>524</v>
      </c>
      <c r="AG41" s="68"/>
      <c r="AH41" s="5"/>
      <c r="AI41" s="5"/>
      <c r="AJ41" s="5"/>
      <c r="AK41" s="5"/>
      <c r="AL41" s="5"/>
      <c r="AM41" s="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row>
    <row r="42" spans="1:119" s="32" customFormat="1" ht="46.05" customHeight="1" thickBot="1" x14ac:dyDescent="0.4">
      <c r="A42" s="2">
        <v>45250</v>
      </c>
      <c r="B42" s="2" t="s">
        <v>168</v>
      </c>
      <c r="C42" s="4" t="s">
        <v>193</v>
      </c>
      <c r="D42" s="4" t="s">
        <v>27</v>
      </c>
      <c r="E42" s="4" t="s">
        <v>28</v>
      </c>
      <c r="F42" s="67">
        <v>800</v>
      </c>
      <c r="G42" s="62">
        <v>0</v>
      </c>
      <c r="H42" s="6" t="s">
        <v>20</v>
      </c>
      <c r="I42" s="4" t="s">
        <v>25</v>
      </c>
      <c r="J42" s="4">
        <v>2023</v>
      </c>
      <c r="K42" s="4" t="s">
        <v>20</v>
      </c>
      <c r="L42" s="4">
        <v>2026</v>
      </c>
      <c r="M42" s="61">
        <f t="shared" si="0"/>
        <v>4</v>
      </c>
      <c r="N42" s="29">
        <f>$F42/$M42</f>
        <v>200</v>
      </c>
      <c r="O42" s="29">
        <f t="shared" si="9"/>
        <v>200</v>
      </c>
      <c r="P42" s="29">
        <f t="shared" si="9"/>
        <v>200</v>
      </c>
      <c r="Q42" s="29">
        <f t="shared" si="9"/>
        <v>200</v>
      </c>
      <c r="R42" s="29"/>
      <c r="S42" s="29"/>
      <c r="T42" s="29"/>
      <c r="U42" s="29"/>
      <c r="V42" s="29"/>
      <c r="W42" s="29"/>
      <c r="X42" s="29"/>
      <c r="Y42" s="4" t="s">
        <v>57</v>
      </c>
      <c r="Z42" s="4" t="s">
        <v>192</v>
      </c>
      <c r="AA42" s="20" t="s">
        <v>191</v>
      </c>
      <c r="AB42" s="68" t="s">
        <v>190</v>
      </c>
      <c r="AC42" s="68" t="s">
        <v>189</v>
      </c>
      <c r="AD42" s="68"/>
      <c r="AE42" s="68"/>
      <c r="AF42" s="68"/>
      <c r="AG42" s="68"/>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row>
    <row r="43" spans="1:119" s="55" customFormat="1" ht="46.05" customHeight="1" thickBot="1" x14ac:dyDescent="0.4">
      <c r="A43" s="64">
        <v>45223</v>
      </c>
      <c r="B43" s="64" t="s">
        <v>168</v>
      </c>
      <c r="C43" s="29" t="s">
        <v>188</v>
      </c>
      <c r="D43" s="4" t="s">
        <v>18</v>
      </c>
      <c r="E43" s="29" t="s">
        <v>40</v>
      </c>
      <c r="F43" s="67">
        <v>700</v>
      </c>
      <c r="G43" s="66">
        <v>200</v>
      </c>
      <c r="H43" s="9" t="s">
        <v>20</v>
      </c>
      <c r="I43" s="4" t="s">
        <v>21</v>
      </c>
      <c r="J43" s="29" t="s">
        <v>22</v>
      </c>
      <c r="K43" s="9" t="s">
        <v>20</v>
      </c>
      <c r="L43" s="29">
        <v>2027</v>
      </c>
      <c r="M43" s="61" t="str">
        <f t="shared" si="0"/>
        <v/>
      </c>
      <c r="N43" s="29"/>
      <c r="O43" s="29"/>
      <c r="P43" s="29"/>
      <c r="Q43" s="29"/>
      <c r="R43" s="29"/>
      <c r="S43" s="29"/>
      <c r="T43" s="29"/>
      <c r="U43" s="29"/>
      <c r="V43" s="29"/>
      <c r="W43" s="29"/>
      <c r="X43" s="29"/>
      <c r="Y43" s="29" t="s">
        <v>39</v>
      </c>
      <c r="Z43" s="29" t="s">
        <v>187</v>
      </c>
      <c r="AA43" s="60" t="s">
        <v>186</v>
      </c>
      <c r="AB43" s="60" t="s">
        <v>185</v>
      </c>
      <c r="AC43" s="59" t="s">
        <v>184</v>
      </c>
      <c r="AD43" s="60" t="s">
        <v>183</v>
      </c>
      <c r="AE43" s="60" t="s">
        <v>182</v>
      </c>
      <c r="AF43" s="60" t="s">
        <v>181</v>
      </c>
      <c r="AG43" s="59"/>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row>
    <row r="44" spans="1:119" s="55" customFormat="1" ht="46.05" customHeight="1" thickBot="1" x14ac:dyDescent="0.4">
      <c r="A44" s="65">
        <v>45447</v>
      </c>
      <c r="B44" s="64" t="s">
        <v>168</v>
      </c>
      <c r="C44" s="29" t="s">
        <v>180</v>
      </c>
      <c r="D44" s="29" t="s">
        <v>18</v>
      </c>
      <c r="E44" s="29" t="s">
        <v>45</v>
      </c>
      <c r="F44" s="63">
        <v>2300</v>
      </c>
      <c r="G44" s="62">
        <v>0</v>
      </c>
      <c r="H44" s="9" t="s">
        <v>20</v>
      </c>
      <c r="I44" s="30" t="s">
        <v>25</v>
      </c>
      <c r="J44" s="9">
        <v>2024</v>
      </c>
      <c r="K44" s="29" t="s">
        <v>22</v>
      </c>
      <c r="L44" s="29">
        <v>2027</v>
      </c>
      <c r="M44" s="61">
        <f t="shared" si="0"/>
        <v>4</v>
      </c>
      <c r="N44" s="29"/>
      <c r="O44" s="29">
        <f>$F44/$M44</f>
        <v>575</v>
      </c>
      <c r="P44" s="29">
        <f>$F44/$M44</f>
        <v>575</v>
      </c>
      <c r="Q44" s="29">
        <f>$F44/$M44</f>
        <v>575</v>
      </c>
      <c r="R44" s="29">
        <f>$F44/$M44</f>
        <v>575</v>
      </c>
      <c r="S44" s="29"/>
      <c r="T44" s="29"/>
      <c r="U44" s="29"/>
      <c r="V44" s="29"/>
      <c r="W44" s="29"/>
      <c r="X44" s="29"/>
      <c r="Y44" s="29" t="s">
        <v>54</v>
      </c>
      <c r="Z44" s="29" t="s">
        <v>179</v>
      </c>
      <c r="AA44" s="59" t="s">
        <v>178</v>
      </c>
      <c r="AB44" s="60" t="s">
        <v>177</v>
      </c>
      <c r="AC44" s="59" t="s">
        <v>176</v>
      </c>
      <c r="AD44" s="59" t="s">
        <v>175</v>
      </c>
      <c r="AE44" s="59" t="s">
        <v>174</v>
      </c>
      <c r="AF44" s="58" t="s">
        <v>173</v>
      </c>
      <c r="AG44" s="58" t="s">
        <v>172</v>
      </c>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row>
    <row r="45" spans="1:119" s="50" customFormat="1" ht="23.25" customHeight="1" thickBot="1" x14ac:dyDescent="0.4">
      <c r="A45" s="21"/>
      <c r="B45" s="21"/>
      <c r="C45" s="51"/>
      <c r="D45" s="51"/>
      <c r="E45" s="25" t="s">
        <v>49</v>
      </c>
      <c r="F45" s="23">
        <f>SUM(F2:F44)</f>
        <v>104285</v>
      </c>
      <c r="G45" s="23">
        <f>SUM(G3:G44)</f>
        <v>24663</v>
      </c>
      <c r="H45" s="54">
        <f>SUM(H2:H44)</f>
        <v>2120</v>
      </c>
      <c r="I45" s="51"/>
      <c r="J45" s="51"/>
      <c r="K45" s="51"/>
      <c r="L45" s="51"/>
      <c r="M45" s="53"/>
      <c r="N45" s="23">
        <f t="shared" ref="N45:X45" si="10">SUM(N2:N44)</f>
        <v>4436.666666666667</v>
      </c>
      <c r="O45" s="23">
        <f t="shared" si="10"/>
        <v>24111.309523809523</v>
      </c>
      <c r="P45" s="23">
        <f t="shared" si="10"/>
        <v>24404.491341991343</v>
      </c>
      <c r="Q45" s="23">
        <f t="shared" si="10"/>
        <v>24091.309523809523</v>
      </c>
      <c r="R45" s="23">
        <f t="shared" si="10"/>
        <v>20278.809523809523</v>
      </c>
      <c r="S45" s="23">
        <f t="shared" si="10"/>
        <v>4137.1428571428569</v>
      </c>
      <c r="T45" s="23">
        <f t="shared" si="10"/>
        <v>3212.1428571428573</v>
      </c>
      <c r="U45" s="23">
        <f t="shared" si="10"/>
        <v>3212.1428571428573</v>
      </c>
      <c r="V45" s="23">
        <f t="shared" si="10"/>
        <v>1475</v>
      </c>
      <c r="W45" s="23">
        <f t="shared" si="10"/>
        <v>600</v>
      </c>
      <c r="X45" s="23">
        <f t="shared" si="10"/>
        <v>600</v>
      </c>
      <c r="Y45" s="19"/>
      <c r="AA45" s="51"/>
      <c r="AB45" s="51"/>
      <c r="AC45" s="51"/>
      <c r="AD45" s="51"/>
      <c r="AE45" s="51"/>
    </row>
    <row r="46" spans="1:119" ht="48" thickTop="1" thickBot="1" x14ac:dyDescent="0.4">
      <c r="A46" s="33"/>
      <c r="B46" s="33"/>
      <c r="C46" s="33"/>
      <c r="D46" s="33"/>
      <c r="E46" s="49" t="s">
        <v>171</v>
      </c>
      <c r="F46" s="48">
        <f>F45-86015</f>
        <v>18270</v>
      </c>
      <c r="G46" s="33" t="s">
        <v>170</v>
      </c>
      <c r="H46" s="33"/>
      <c r="I46" s="33"/>
      <c r="J46" s="33"/>
      <c r="K46" s="33"/>
      <c r="L46" s="33"/>
      <c r="M46" s="47"/>
      <c r="N46" s="47"/>
      <c r="O46" s="47"/>
      <c r="P46" s="47"/>
      <c r="Q46" s="47"/>
      <c r="R46" s="47"/>
      <c r="S46" s="47"/>
      <c r="T46" s="47"/>
      <c r="U46" s="47"/>
      <c r="V46" s="47"/>
      <c r="W46" s="47"/>
      <c r="X46" s="47"/>
      <c r="Y46" s="33"/>
      <c r="Z46" s="33"/>
      <c r="AA46" s="33"/>
      <c r="AB46" s="33"/>
      <c r="AC46" s="33"/>
      <c r="AD46" s="33"/>
      <c r="AE46" s="33"/>
    </row>
    <row r="47" spans="1:119" ht="16.2" thickTop="1" x14ac:dyDescent="0.35">
      <c r="A47" s="33"/>
      <c r="B47" s="33"/>
      <c r="D47" s="33"/>
      <c r="E47" s="33"/>
    </row>
    <row r="48" spans="1:119" x14ac:dyDescent="0.35">
      <c r="A48"/>
      <c r="B48"/>
      <c r="D48" s="33"/>
      <c r="E48" s="33"/>
    </row>
    <row r="49" spans="1:5" x14ac:dyDescent="0.35">
      <c r="A49"/>
      <c r="B49"/>
      <c r="D49" s="33"/>
      <c r="E49" s="33"/>
    </row>
    <row r="50" spans="1:5" x14ac:dyDescent="0.35">
      <c r="A50"/>
      <c r="B50"/>
      <c r="D50" s="33"/>
      <c r="E50" s="33"/>
    </row>
    <row r="51" spans="1:5" x14ac:dyDescent="0.35">
      <c r="A51"/>
      <c r="B51"/>
      <c r="D51" s="33"/>
      <c r="E51" s="33"/>
    </row>
    <row r="52" spans="1:5" x14ac:dyDescent="0.35">
      <c r="A52"/>
      <c r="B52"/>
      <c r="D52" s="33"/>
      <c r="E52" s="33"/>
    </row>
    <row r="53" spans="1:5" x14ac:dyDescent="0.35">
      <c r="A53"/>
      <c r="B53"/>
      <c r="D53" s="33"/>
      <c r="E53" s="33"/>
    </row>
    <row r="54" spans="1:5" x14ac:dyDescent="0.35">
      <c r="A54"/>
      <c r="B54"/>
      <c r="D54" s="33"/>
      <c r="E54" s="33"/>
    </row>
    <row r="55" spans="1:5" x14ac:dyDescent="0.35">
      <c r="A55" s="33"/>
      <c r="B55" s="33"/>
      <c r="D55" s="33"/>
      <c r="E55" s="33"/>
    </row>
    <row r="56" spans="1:5" x14ac:dyDescent="0.35">
      <c r="A56" s="33"/>
      <c r="B56" s="33"/>
      <c r="D56" s="33"/>
      <c r="E56" s="33"/>
    </row>
    <row r="57" spans="1:5" x14ac:dyDescent="0.35">
      <c r="A57" s="33"/>
      <c r="B57" s="33"/>
      <c r="D57" s="33"/>
      <c r="E57" s="33"/>
    </row>
    <row r="58" spans="1:5" x14ac:dyDescent="0.35">
      <c r="A58" s="33"/>
      <c r="B58" s="33"/>
      <c r="D58" s="33"/>
      <c r="E58" s="33"/>
    </row>
    <row r="59" spans="1:5" x14ac:dyDescent="0.35">
      <c r="A59" s="33"/>
      <c r="B59" s="33"/>
      <c r="D59" s="33"/>
      <c r="E59" s="33"/>
    </row>
    <row r="60" spans="1:5" x14ac:dyDescent="0.35">
      <c r="A60" s="33"/>
      <c r="B60" s="33"/>
      <c r="D60" s="33"/>
      <c r="E60" s="33"/>
    </row>
    <row r="61" spans="1:5" x14ac:dyDescent="0.35">
      <c r="A61" s="33"/>
      <c r="B61" s="33"/>
      <c r="D61" s="33"/>
      <c r="E61" s="33"/>
    </row>
    <row r="62" spans="1:5" x14ac:dyDescent="0.35">
      <c r="B62" s="1"/>
      <c r="E62" s="33"/>
    </row>
    <row r="63" spans="1:5" x14ac:dyDescent="0.35">
      <c r="B63" s="1"/>
      <c r="E63" s="33"/>
    </row>
    <row r="64" spans="1:5" x14ac:dyDescent="0.35">
      <c r="B64" s="1"/>
      <c r="E64" s="33"/>
    </row>
    <row r="65" spans="2:5" x14ac:dyDescent="0.35">
      <c r="B65" s="1"/>
      <c r="E65" s="33"/>
    </row>
    <row r="66" spans="2:5" x14ac:dyDescent="0.35">
      <c r="B66" s="1"/>
      <c r="E66" s="33"/>
    </row>
    <row r="67" spans="2:5" x14ac:dyDescent="0.35">
      <c r="B67" s="1"/>
      <c r="E67" s="33"/>
    </row>
    <row r="68" spans="2:5" x14ac:dyDescent="0.35">
      <c r="B68" s="1"/>
      <c r="E68" s="33"/>
    </row>
    <row r="69" spans="2:5" x14ac:dyDescent="0.35">
      <c r="B69" s="1"/>
      <c r="E69" s="33"/>
    </row>
    <row r="70" spans="2:5" x14ac:dyDescent="0.35">
      <c r="B70" s="1"/>
      <c r="E70" s="33"/>
    </row>
    <row r="71" spans="2:5" x14ac:dyDescent="0.35">
      <c r="B71" s="1"/>
      <c r="E71" s="33"/>
    </row>
    <row r="72" spans="2:5" x14ac:dyDescent="0.35">
      <c r="B72" s="1"/>
      <c r="E72" s="33"/>
    </row>
    <row r="73" spans="2:5" x14ac:dyDescent="0.35">
      <c r="B73" s="1"/>
      <c r="E73" s="33"/>
    </row>
    <row r="74" spans="2:5" x14ac:dyDescent="0.35">
      <c r="B74" s="1"/>
      <c r="E74" s="33"/>
    </row>
    <row r="75" spans="2:5" x14ac:dyDescent="0.35">
      <c r="B75" s="1"/>
      <c r="E75" s="33"/>
    </row>
    <row r="76" spans="2:5" x14ac:dyDescent="0.35">
      <c r="B76" s="1"/>
      <c r="E76" s="33"/>
    </row>
    <row r="77" spans="2:5" x14ac:dyDescent="0.35">
      <c r="B77" s="1"/>
      <c r="E77" s="33"/>
    </row>
    <row r="78" spans="2:5" x14ac:dyDescent="0.35">
      <c r="B78" s="1"/>
      <c r="E78" s="33"/>
    </row>
    <row r="79" spans="2:5" x14ac:dyDescent="0.35">
      <c r="B79" s="1"/>
      <c r="E79" s="33"/>
    </row>
    <row r="80" spans="2:5" x14ac:dyDescent="0.35">
      <c r="B80" s="1"/>
      <c r="E80" s="33"/>
    </row>
    <row r="81" spans="2:5" x14ac:dyDescent="0.35">
      <c r="B81" s="1"/>
    </row>
    <row r="82" spans="2:5" x14ac:dyDescent="0.35">
      <c r="B82" s="1"/>
    </row>
    <row r="83" spans="2:5" x14ac:dyDescent="0.35">
      <c r="B83" s="1"/>
      <c r="E83" s="33"/>
    </row>
    <row r="84" spans="2:5" x14ac:dyDescent="0.35">
      <c r="B84" s="1"/>
      <c r="E84" s="33"/>
    </row>
    <row r="85" spans="2:5" x14ac:dyDescent="0.35">
      <c r="B85" s="1"/>
      <c r="E85" s="33"/>
    </row>
    <row r="86" spans="2:5" x14ac:dyDescent="0.35">
      <c r="B86" s="1"/>
      <c r="E86" s="33"/>
    </row>
    <row r="87" spans="2:5" x14ac:dyDescent="0.35">
      <c r="B87" s="1"/>
      <c r="E87" s="33"/>
    </row>
    <row r="88" spans="2:5" x14ac:dyDescent="0.35">
      <c r="B88" s="1"/>
      <c r="E88" s="33"/>
    </row>
    <row r="89" spans="2:5" x14ac:dyDescent="0.35">
      <c r="B89" s="1"/>
      <c r="E89" s="33"/>
    </row>
    <row r="90" spans="2:5" x14ac:dyDescent="0.35">
      <c r="B90" s="1"/>
      <c r="E90" s="33"/>
    </row>
    <row r="91" spans="2:5" x14ac:dyDescent="0.35">
      <c r="B91" s="1"/>
      <c r="E91" s="33"/>
    </row>
    <row r="92" spans="2:5" x14ac:dyDescent="0.35">
      <c r="B92" s="1"/>
      <c r="E92" s="33"/>
    </row>
    <row r="93" spans="2:5" x14ac:dyDescent="0.35">
      <c r="B93" s="1"/>
      <c r="E93" s="33"/>
    </row>
    <row r="94" spans="2:5" x14ac:dyDescent="0.35">
      <c r="B94" s="1"/>
      <c r="E94" s="33"/>
    </row>
    <row r="95" spans="2:5" x14ac:dyDescent="0.35">
      <c r="B95" s="1"/>
      <c r="E95" s="33"/>
    </row>
    <row r="96" spans="2:5" x14ac:dyDescent="0.35">
      <c r="B96" s="1"/>
      <c r="E96" s="33"/>
    </row>
    <row r="97" spans="2:5" x14ac:dyDescent="0.35">
      <c r="B97" s="1"/>
      <c r="E97" s="33"/>
    </row>
    <row r="98" spans="2:5" x14ac:dyDescent="0.35">
      <c r="B98" s="1"/>
      <c r="E98" s="33"/>
    </row>
    <row r="99" spans="2:5" x14ac:dyDescent="0.35">
      <c r="B99" s="1"/>
      <c r="E99" s="33"/>
    </row>
    <row r="100" spans="2:5" x14ac:dyDescent="0.35">
      <c r="B100" s="1"/>
      <c r="E100" s="33"/>
    </row>
    <row r="101" spans="2:5" x14ac:dyDescent="0.35">
      <c r="B101" s="1"/>
      <c r="E101" s="33"/>
    </row>
    <row r="102" spans="2:5" x14ac:dyDescent="0.35">
      <c r="B102" s="1"/>
      <c r="E102" s="33"/>
    </row>
    <row r="103" spans="2:5" x14ac:dyDescent="0.35">
      <c r="B103" s="1"/>
      <c r="E103" s="33"/>
    </row>
    <row r="104" spans="2:5" x14ac:dyDescent="0.35">
      <c r="B104" s="1"/>
      <c r="E104" s="33"/>
    </row>
    <row r="105" spans="2:5" x14ac:dyDescent="0.35">
      <c r="B105" s="1"/>
      <c r="E105" s="33"/>
    </row>
    <row r="106" spans="2:5" x14ac:dyDescent="0.35">
      <c r="B106" s="1"/>
      <c r="E106" s="33"/>
    </row>
    <row r="107" spans="2:5" x14ac:dyDescent="0.35">
      <c r="B107" s="1"/>
      <c r="E107" s="33"/>
    </row>
    <row r="108" spans="2:5" x14ac:dyDescent="0.35">
      <c r="B108" s="1"/>
    </row>
    <row r="109" spans="2:5" x14ac:dyDescent="0.35">
      <c r="B109" s="1"/>
    </row>
    <row r="110" spans="2:5" x14ac:dyDescent="0.35">
      <c r="B110" s="1"/>
    </row>
    <row r="111" spans="2:5" x14ac:dyDescent="0.35">
      <c r="B111" s="1"/>
    </row>
    <row r="112" spans="2:5" x14ac:dyDescent="0.35">
      <c r="B112" s="1"/>
    </row>
    <row r="113" spans="2:2" x14ac:dyDescent="0.35">
      <c r="B113" s="1"/>
    </row>
    <row r="114" spans="2:2" x14ac:dyDescent="0.35">
      <c r="B114" s="1"/>
    </row>
    <row r="115" spans="2:2" x14ac:dyDescent="0.35">
      <c r="B115" s="1"/>
    </row>
    <row r="116" spans="2:2" x14ac:dyDescent="0.35">
      <c r="B116" s="1"/>
    </row>
    <row r="117" spans="2:2" x14ac:dyDescent="0.35">
      <c r="B117" s="1"/>
    </row>
    <row r="118" spans="2:2" x14ac:dyDescent="0.35">
      <c r="B118" s="1"/>
    </row>
    <row r="119" spans="2:2" x14ac:dyDescent="0.35">
      <c r="B119" s="1"/>
    </row>
    <row r="120" spans="2:2" x14ac:dyDescent="0.35">
      <c r="B120" s="1"/>
    </row>
    <row r="121" spans="2:2" x14ac:dyDescent="0.35">
      <c r="B121" s="1"/>
    </row>
    <row r="122" spans="2:2" x14ac:dyDescent="0.35">
      <c r="B122" s="1"/>
    </row>
    <row r="123" spans="2:2" x14ac:dyDescent="0.35">
      <c r="B123" s="1"/>
    </row>
    <row r="124" spans="2:2" x14ac:dyDescent="0.35">
      <c r="B124" s="1"/>
    </row>
    <row r="125" spans="2:2" x14ac:dyDescent="0.35">
      <c r="B125" s="1"/>
    </row>
    <row r="126" spans="2:2" x14ac:dyDescent="0.35">
      <c r="B126" s="1"/>
    </row>
    <row r="127" spans="2:2" x14ac:dyDescent="0.35">
      <c r="B127" s="1"/>
    </row>
  </sheetData>
  <sheetProtection algorithmName="SHA-512" hashValue="rz2C3KVsH71OubwUy9fJwWDyTUoPVlY+1VNGDVQzyskOift6o/gMGiO78pdLcYbjdVBpSirDnTzfi60UbvKifg==" saltValue="0S0xyYe4Ntu8dfTJkQPBFg==" spinCount="100000" sheet="1" objects="1" scenarios="1"/>
  <hyperlinks>
    <hyperlink ref="AB17" r:id="rId1" xr:uid="{4C1EF942-5711-49C9-870C-6CAFCC2FE93D}"/>
    <hyperlink ref="AD21" r:id="rId2" xr:uid="{083841A5-FFF8-41F0-887D-F633F55F3ACF}"/>
    <hyperlink ref="AA17" r:id="rId3" xr:uid="{BC14493C-28DE-49DB-8F60-5C9E6A1CE011}"/>
    <hyperlink ref="AA35" r:id="rId4" xr:uid="{DF1923D6-66AC-4987-8D98-A242328C0F0D}"/>
    <hyperlink ref="AA36" r:id="rId5" location=":~:text=Wittlich%2DWengerohr.,geplante%20Werk%20hat%20gigantische%20Dimensionen." xr:uid="{AAC81A58-D5C4-416E-9388-CA59231D208E}"/>
    <hyperlink ref="AA29" r:id="rId6" xr:uid="{D032DB66-3A76-4DD7-AE61-B625D47221ED}"/>
    <hyperlink ref="AD18" r:id="rId7" xr:uid="{198AAE17-3B9C-4E3F-A689-87B669025E52}"/>
    <hyperlink ref="AA15" r:id="rId8" xr:uid="{975DEC91-FD3E-4596-A43E-D6507116B621}"/>
    <hyperlink ref="AA2" r:id="rId9" xr:uid="{308DE041-BCE0-4233-8215-2E266D25F4AE}"/>
    <hyperlink ref="AA8" r:id="rId10" xr:uid="{A8A913C3-467E-4905-B2B4-C3A81CB3264E}"/>
    <hyperlink ref="AB8" r:id="rId11" xr:uid="{17CEF1E0-225A-49F7-861D-CB9931474A48}"/>
    <hyperlink ref="AA16" r:id="rId12" xr:uid="{F4D691F9-7ADD-402E-A290-3CC1513093A2}"/>
    <hyperlink ref="AA9" r:id="rId13" xr:uid="{2F7A107F-06FF-4B83-92F6-20E25CF62DB9}"/>
    <hyperlink ref="AA18" r:id="rId14" xr:uid="{632DDC34-33C2-4F73-AD4E-FB94DCC53BDF}"/>
    <hyperlink ref="AA19" r:id="rId15" xr:uid="{E6C002BF-1538-4883-A6E9-6A5271A548DB}"/>
    <hyperlink ref="AA22" r:id="rId16" location=":~:text=Das%20Landesamt%20f%C3%BCr%20Geologie%20und,wie%20Vulcan%20Energy%20weiter%20erkl%C3%A4rte." xr:uid="{497F8B9D-6311-4C65-AFDF-3674C9B4CA95}"/>
    <hyperlink ref="AB22" r:id="rId17" xr:uid="{0F4734F1-D896-4A14-B13D-DB93BBFD21FE}"/>
    <hyperlink ref="AC22" r:id="rId18" xr:uid="{EFFA1191-5D4B-45BB-8715-2F2D68FABD80}"/>
    <hyperlink ref="AC11" r:id="rId19" xr:uid="{05FC1130-445A-4E89-8244-CB96CD7F7F2A}"/>
    <hyperlink ref="AA24" r:id="rId20" xr:uid="{B3BBF886-43CF-4745-9A06-6C5770A302D4}"/>
    <hyperlink ref="AA10" r:id="rId21" xr:uid="{27553739-0F86-4897-8006-F6DE0469F679}"/>
    <hyperlink ref="AB20" r:id="rId22" xr:uid="{0CF1245D-D35B-4C26-8356-87DA259576ED}"/>
    <hyperlink ref="AD9" r:id="rId23" xr:uid="{121C4CD2-E80B-4828-AB07-FC4FF04C2683}"/>
    <hyperlink ref="AE8" r:id="rId24" xr:uid="{9D6ADFAB-455F-4C32-9E28-D1808816C160}"/>
    <hyperlink ref="AE16" r:id="rId25" xr:uid="{A7D5D6D3-88B4-4485-AC23-22305AD22A29}"/>
    <hyperlink ref="AE18" r:id="rId26" xr:uid="{89D03666-8D37-484A-835F-75C7AB4235BA}"/>
    <hyperlink ref="AE21" r:id="rId27" xr:uid="{557D1340-F862-49D1-B05D-FBEFEDD280F3}"/>
    <hyperlink ref="AE22" r:id="rId28" xr:uid="{C5D500E4-079D-4773-85B3-CA0B45DD45B8}"/>
    <hyperlink ref="AC26" r:id="rId29" xr:uid="{DC954C49-0353-4D2F-9962-5D3D6ED22676}"/>
    <hyperlink ref="AC4" r:id="rId30" xr:uid="{55F0359D-6FCE-4634-94AF-7D9CC750BC39}"/>
    <hyperlink ref="AE9" r:id="rId31" xr:uid="{0C4A7FC7-BFEE-42C4-9F1B-DF8C3EE32CB2}"/>
    <hyperlink ref="AF18" r:id="rId32" xr:uid="{3E4D3109-5C7E-4EB9-9011-8E13AB7EF8DC}"/>
    <hyperlink ref="AC20" r:id="rId33" xr:uid="{320DDB14-FC04-4245-ABDB-EDA37E77847C}"/>
    <hyperlink ref="AE3" r:id="rId34" xr:uid="{3B40A029-C50B-4599-BF55-E20EE1D380D2}"/>
    <hyperlink ref="AE11" r:id="rId35" xr:uid="{7FF92EE5-C0B6-4AD9-881A-85C2DC7BF89F}"/>
    <hyperlink ref="AB11" r:id="rId36" xr:uid="{6BB506EC-F570-4C1B-A41B-D00664343279}"/>
    <hyperlink ref="AH17" r:id="rId37" xr:uid="{7D33D95D-174C-4C65-BC9A-24A5B8EA670E}"/>
    <hyperlink ref="AF3" r:id="rId38" xr:uid="{4AE486FC-4697-427E-8EF9-E179E1981F90}"/>
    <hyperlink ref="AG3" r:id="rId39" xr:uid="{791A8B33-F4F7-40E3-8CA2-0A3CE050D94B}"/>
    <hyperlink ref="AF8" r:id="rId40" xr:uid="{174176A5-DB6B-4AD2-8760-60418000F584}"/>
    <hyperlink ref="AB6" r:id="rId41" xr:uid="{DAC0DF2E-D03B-42C3-AC74-F250077152C8}"/>
    <hyperlink ref="AA6" r:id="rId42" xr:uid="{F1974770-B6B7-41D7-819D-98877457F41E}"/>
    <hyperlink ref="AC6" r:id="rId43" xr:uid="{EE9A4FE7-E237-4692-B5B1-63EF2908CED8}"/>
    <hyperlink ref="AG21" r:id="rId44" xr:uid="{3349B401-1099-4888-ACB5-3BD746E0260A}"/>
    <hyperlink ref="AB40" r:id="rId45" xr:uid="{8D2F4F78-4756-4991-AE85-D678E12DAE29}"/>
    <hyperlink ref="AC39" r:id="rId46" xr:uid="{1D911B37-74AD-4D5A-ADEA-BDBB831A0D54}"/>
    <hyperlink ref="AD37" r:id="rId47" xr:uid="{1FC2A16D-E01F-48F0-8F14-2B503292F71F}"/>
    <hyperlink ref="AD32" r:id="rId48" xr:uid="{0B1CBF55-409D-478F-9198-730835440DAD}"/>
    <hyperlink ref="AB2" r:id="rId49" xr:uid="{D33AC561-0757-4128-9B87-1486E96AF60A}"/>
    <hyperlink ref="AC19" r:id="rId50" xr:uid="{9D56C26B-6675-4F4A-A8B0-3388EBF66150}"/>
    <hyperlink ref="AD19" r:id="rId51" xr:uid="{3FDE2216-69C1-4757-A924-650D1B68E39E}"/>
    <hyperlink ref="AC25" r:id="rId52" xr:uid="{122A34AA-DE65-4945-B02C-3F99CF80B331}"/>
    <hyperlink ref="AC12" r:id="rId53" xr:uid="{CC7DAA64-09B4-4941-919F-1F1E81D8CAAC}"/>
    <hyperlink ref="AD12" r:id="rId54" xr:uid="{569765E2-3C9D-4823-BBCF-2523F2ED283B}"/>
    <hyperlink ref="AB13" r:id="rId55" xr:uid="{FA34D354-B740-45D6-BD46-04891EFE8ACE}"/>
    <hyperlink ref="AD34" r:id="rId56" xr:uid="{374476A9-8CE1-4539-93A6-13159D46BD32}"/>
    <hyperlink ref="AF35" r:id="rId57" xr:uid="{8B79151D-D542-4F07-910F-0C426F448350}"/>
    <hyperlink ref="AC36" r:id="rId58" xr:uid="{88559349-7CD8-4863-8DD6-4F0DB6EB06A2}"/>
    <hyperlink ref="AD36" r:id="rId59" xr:uid="{024D5CC3-D539-4A82-90F1-5D1E067F4B26}"/>
    <hyperlink ref="AD27" r:id="rId60" xr:uid="{316ECBC9-70B2-4E1B-905A-81625AE9BBFC}"/>
    <hyperlink ref="AA28" r:id="rId61" xr:uid="{95EEEB07-1BAB-4469-AAFD-60C6408D03BA}"/>
    <hyperlink ref="AC2" r:id="rId62" xr:uid="{83336A7A-03D0-47D6-BE11-F7694EC5E2C2}"/>
    <hyperlink ref="AA43" r:id="rId63" xr:uid="{8B6410D6-3D60-41AA-B24A-02EB570698BC}"/>
    <hyperlink ref="AB43" r:id="rId64" xr:uid="{36AA06C9-3B95-455A-BAB2-64DAD06D68CB}"/>
    <hyperlink ref="AB44" r:id="rId65" xr:uid="{9343B95D-5A31-4325-9368-8A3A6D35E3EA}"/>
    <hyperlink ref="AD43" r:id="rId66" xr:uid="{3E5AF807-295A-4874-827D-DB0EBE3CA0DE}"/>
    <hyperlink ref="AE43" r:id="rId67" xr:uid="{BCCB0D07-FB0F-46C5-A3C3-85CE5F33AB3C}"/>
    <hyperlink ref="AF43" r:id="rId68" xr:uid="{F945FC5B-0A33-4947-8D38-243F3AFDBE27}"/>
    <hyperlink ref="AA26" r:id="rId69" xr:uid="{FA9E70B3-0800-42DA-96EE-7E44B97B7145}"/>
    <hyperlink ref="AB41" r:id="rId70" xr:uid="{FA6C3F9D-9467-4B60-946B-4AC145E8F84B}"/>
    <hyperlink ref="AD41" r:id="rId71" xr:uid="{A2D93C3A-4C2C-459E-92DB-B9923D4C37F6}"/>
    <hyperlink ref="AA41" r:id="rId72" xr:uid="{DBF90B42-7C4A-4EB3-96A0-B3282B14E705}"/>
    <hyperlink ref="AC7" r:id="rId73" xr:uid="{2AF08C30-5880-489E-B6EB-6213EB19BBA6}"/>
    <hyperlink ref="AD7" r:id="rId74" xr:uid="{4C34E283-F2F1-49DA-A2AD-45AF505539FF}"/>
    <hyperlink ref="AE7" r:id="rId75" xr:uid="{78182F8F-F1D9-4097-97F2-49839F354D8C}"/>
    <hyperlink ref="AB14" r:id="rId76" xr:uid="{079A4CF4-19A6-4806-86DE-3D80F13DDC48}"/>
    <hyperlink ref="AA14" r:id="rId77" xr:uid="{088548DC-E58A-4B1B-BD48-C771EC842B51}"/>
    <hyperlink ref="AE14" r:id="rId78" xr:uid="{983CE143-8F0E-4052-B5B9-BF341811B5BC}"/>
    <hyperlink ref="AE38" r:id="rId79" xr:uid="{43DFEDBA-9C31-449D-8F4C-7096618BAA13}"/>
    <hyperlink ref="AF9" r:id="rId80" location="gs.4g7gxg" xr:uid="{78742975-21E3-4F98-813B-C18018D978DC}"/>
    <hyperlink ref="AA42" r:id="rId81" xr:uid="{01C0BE9A-3F3E-450F-BB55-FB0876113BA6}"/>
  </hyperlinks>
  <pageMargins left="0.7" right="0.7" top="0.75" bottom="0.75" header="0.3" footer="0.3"/>
  <pageSetup paperSize="9" orientation="portrait" horizontalDpi="90" verticalDpi="90" r:id="rId82"/>
  <drawing r:id="rId8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FCA79-A2C3-4597-B6BD-FC352F9D24DF}">
  <dimension ref="A1:CM269"/>
  <sheetViews>
    <sheetView zoomScale="80" zoomScaleNormal="80" workbookViewId="0">
      <pane ySplit="1" topLeftCell="A30" activePane="bottomLeft" state="frozen"/>
      <selection pane="bottomLeft" activeCell="P32" sqref="P32"/>
    </sheetView>
  </sheetViews>
  <sheetFormatPr baseColWidth="10" defaultColWidth="8.88671875" defaultRowHeight="15.6" x14ac:dyDescent="0.35"/>
  <cols>
    <col min="1" max="1" width="13.109375" style="1" customWidth="1"/>
    <col min="2" max="2" width="9.109375" style="46" customWidth="1"/>
    <col min="3" max="3" width="28.33203125" style="1" customWidth="1"/>
    <col min="4" max="4" width="13.77734375" style="1" customWidth="1"/>
    <col min="5" max="6" width="16.109375" style="1" customWidth="1"/>
    <col min="7" max="7" width="14.6640625" style="1" customWidth="1"/>
    <col min="8" max="8" width="10.44140625" style="1" customWidth="1"/>
    <col min="9" max="9" width="13.109375" style="1" customWidth="1"/>
    <col min="10" max="10" width="9.77734375" style="1" customWidth="1"/>
    <col min="11" max="11" width="12.44140625" style="1" customWidth="1"/>
    <col min="12" max="12" width="11.33203125" style="1" customWidth="1"/>
    <col min="13" max="13" width="15.5546875" style="1" customWidth="1"/>
    <col min="14" max="14" width="14.33203125" style="1" customWidth="1"/>
    <col min="15" max="15" width="13.109375" style="1" customWidth="1"/>
    <col min="16" max="22" width="45.77734375" style="1" customWidth="1"/>
    <col min="23" max="16384" width="8.88671875" style="1"/>
  </cols>
  <sheetData>
    <row r="1" spans="1:22" s="14" customFormat="1" ht="51.75" customHeight="1" thickBot="1" x14ac:dyDescent="0.35">
      <c r="A1" s="96" t="s">
        <v>0</v>
      </c>
      <c r="B1" s="96" t="s">
        <v>60</v>
      </c>
      <c r="C1" s="96" t="s">
        <v>1</v>
      </c>
      <c r="D1" s="96" t="s">
        <v>2</v>
      </c>
      <c r="E1" s="96" t="s">
        <v>3</v>
      </c>
      <c r="F1" s="96" t="s">
        <v>528</v>
      </c>
      <c r="G1" s="96" t="s">
        <v>5</v>
      </c>
      <c r="H1" s="96" t="s">
        <v>6</v>
      </c>
      <c r="I1" s="96" t="s">
        <v>7</v>
      </c>
      <c r="J1" s="96" t="s">
        <v>8</v>
      </c>
      <c r="K1" s="96" t="s">
        <v>460</v>
      </c>
      <c r="L1" s="96" t="s">
        <v>10</v>
      </c>
      <c r="M1" s="96" t="s">
        <v>11</v>
      </c>
      <c r="N1" s="96" t="s">
        <v>12</v>
      </c>
      <c r="O1" s="177" t="s">
        <v>146</v>
      </c>
      <c r="P1" s="96" t="s">
        <v>13</v>
      </c>
      <c r="Q1" s="96" t="s">
        <v>14</v>
      </c>
      <c r="R1" s="96" t="s">
        <v>15</v>
      </c>
      <c r="S1" s="96" t="s">
        <v>16</v>
      </c>
      <c r="T1" s="96" t="s">
        <v>17</v>
      </c>
      <c r="U1" s="96" t="s">
        <v>66</v>
      </c>
      <c r="V1" s="96" t="s">
        <v>67</v>
      </c>
    </row>
    <row r="2" spans="1:22" s="57" customFormat="1" ht="50.1" customHeight="1" x14ac:dyDescent="0.35">
      <c r="A2" s="94">
        <v>45105</v>
      </c>
      <c r="B2" s="176" t="s">
        <v>78</v>
      </c>
      <c r="C2" s="61" t="s">
        <v>446</v>
      </c>
      <c r="D2" s="61" t="s">
        <v>18</v>
      </c>
      <c r="E2" s="61" t="s">
        <v>24</v>
      </c>
      <c r="F2" s="175">
        <v>135</v>
      </c>
      <c r="G2" s="174">
        <v>0</v>
      </c>
      <c r="H2" s="61" t="s">
        <v>22</v>
      </c>
      <c r="I2" s="61" t="s">
        <v>25</v>
      </c>
      <c r="J2" s="61">
        <v>2023</v>
      </c>
      <c r="K2" s="61">
        <v>2025</v>
      </c>
      <c r="L2" s="61">
        <v>2025</v>
      </c>
      <c r="M2" s="61" t="s">
        <v>26</v>
      </c>
      <c r="N2" s="61" t="s">
        <v>444</v>
      </c>
      <c r="O2" s="153" t="s">
        <v>150</v>
      </c>
      <c r="P2" s="173" t="s">
        <v>443</v>
      </c>
      <c r="Q2" s="172" t="s">
        <v>442</v>
      </c>
      <c r="R2" s="172" t="s">
        <v>441</v>
      </c>
      <c r="S2" s="90"/>
      <c r="T2" s="90"/>
      <c r="U2" s="90"/>
      <c r="V2" s="90"/>
    </row>
    <row r="3" spans="1:22" s="34" customFormat="1" ht="50.1" customHeight="1" x14ac:dyDescent="0.35">
      <c r="A3" s="73">
        <v>45240</v>
      </c>
      <c r="B3" s="73" t="s">
        <v>78</v>
      </c>
      <c r="C3" s="4" t="s">
        <v>440</v>
      </c>
      <c r="D3" s="4" t="s">
        <v>18</v>
      </c>
      <c r="E3" s="4" t="s">
        <v>19</v>
      </c>
      <c r="F3" s="159">
        <v>5000</v>
      </c>
      <c r="G3" s="162">
        <v>1000</v>
      </c>
      <c r="H3" s="6" t="s">
        <v>20</v>
      </c>
      <c r="I3" s="30" t="s">
        <v>25</v>
      </c>
      <c r="J3" s="4">
        <v>2023</v>
      </c>
      <c r="K3" s="4">
        <v>2026</v>
      </c>
      <c r="L3" s="30" t="s">
        <v>22</v>
      </c>
      <c r="M3" s="4" t="s">
        <v>39</v>
      </c>
      <c r="N3" s="4" t="s">
        <v>299</v>
      </c>
      <c r="O3" s="153" t="s">
        <v>150</v>
      </c>
      <c r="P3" s="68" t="s">
        <v>394</v>
      </c>
      <c r="Q3" s="68" t="s">
        <v>439</v>
      </c>
      <c r="R3" s="68" t="s">
        <v>438</v>
      </c>
      <c r="S3" s="71" t="s">
        <v>384</v>
      </c>
      <c r="T3" s="156" t="s">
        <v>437</v>
      </c>
      <c r="U3" s="71" t="s">
        <v>436</v>
      </c>
      <c r="V3" s="156" t="s">
        <v>435</v>
      </c>
    </row>
    <row r="4" spans="1:22" s="34" customFormat="1" ht="50.1" customHeight="1" x14ac:dyDescent="0.35">
      <c r="A4" s="73">
        <v>45266</v>
      </c>
      <c r="B4" s="73" t="s">
        <v>78</v>
      </c>
      <c r="C4" s="4" t="s">
        <v>434</v>
      </c>
      <c r="D4" s="4" t="s">
        <v>35</v>
      </c>
      <c r="E4" s="4" t="s">
        <v>45</v>
      </c>
      <c r="F4" s="159">
        <v>600</v>
      </c>
      <c r="G4" s="62">
        <v>0</v>
      </c>
      <c r="H4" s="6" t="s">
        <v>20</v>
      </c>
      <c r="I4" s="29" t="s">
        <v>21</v>
      </c>
      <c r="J4" s="30">
        <v>2024</v>
      </c>
      <c r="K4" s="6" t="s">
        <v>20</v>
      </c>
      <c r="L4" s="4">
        <v>2027</v>
      </c>
      <c r="M4" s="5" t="s">
        <v>34</v>
      </c>
      <c r="N4" s="4" t="s">
        <v>433</v>
      </c>
      <c r="O4" s="153" t="s">
        <v>150</v>
      </c>
      <c r="P4" s="68" t="s">
        <v>432</v>
      </c>
      <c r="Q4" s="68" t="s">
        <v>431</v>
      </c>
      <c r="R4" s="71" t="s">
        <v>430</v>
      </c>
      <c r="S4" s="68"/>
      <c r="T4" s="68"/>
      <c r="U4" s="68"/>
      <c r="V4" s="68"/>
    </row>
    <row r="5" spans="1:22" s="34" customFormat="1" ht="50.1" customHeight="1" x14ac:dyDescent="0.35">
      <c r="A5" s="72">
        <v>45261</v>
      </c>
      <c r="B5" s="73" t="s">
        <v>78</v>
      </c>
      <c r="C5" s="4" t="s">
        <v>249</v>
      </c>
      <c r="D5" s="4" t="s">
        <v>18</v>
      </c>
      <c r="E5" s="4" t="s">
        <v>38</v>
      </c>
      <c r="F5" s="171">
        <v>4000</v>
      </c>
      <c r="G5" s="62">
        <v>0</v>
      </c>
      <c r="H5" s="36" t="s">
        <v>20</v>
      </c>
      <c r="I5" s="29" t="s">
        <v>21</v>
      </c>
      <c r="J5" s="5" t="s">
        <v>22</v>
      </c>
      <c r="K5" s="36" t="s">
        <v>20</v>
      </c>
      <c r="L5" s="5">
        <v>2030</v>
      </c>
      <c r="M5" s="30" t="s">
        <v>57</v>
      </c>
      <c r="N5" s="4" t="s">
        <v>248</v>
      </c>
      <c r="O5" s="153" t="s">
        <v>247</v>
      </c>
      <c r="P5" s="68" t="s">
        <v>428</v>
      </c>
      <c r="Q5" s="71" t="s">
        <v>427</v>
      </c>
      <c r="R5" s="71" t="s">
        <v>426</v>
      </c>
      <c r="S5" s="71" t="s">
        <v>425</v>
      </c>
      <c r="T5" s="68"/>
      <c r="U5" s="68"/>
      <c r="V5" s="68"/>
    </row>
    <row r="6" spans="1:22" s="34" customFormat="1" ht="50.1" customHeight="1" x14ac:dyDescent="0.35">
      <c r="A6" s="73">
        <v>45251</v>
      </c>
      <c r="B6" s="73" t="s">
        <v>78</v>
      </c>
      <c r="C6" s="30" t="s">
        <v>424</v>
      </c>
      <c r="D6" s="30" t="s">
        <v>18</v>
      </c>
      <c r="E6" s="30" t="s">
        <v>36</v>
      </c>
      <c r="F6" s="89">
        <v>650</v>
      </c>
      <c r="G6" s="88">
        <v>0</v>
      </c>
      <c r="H6" s="31" t="s">
        <v>20</v>
      </c>
      <c r="I6" s="75" t="s">
        <v>21</v>
      </c>
      <c r="J6" s="30">
        <v>2023</v>
      </c>
      <c r="K6" s="30">
        <v>2025</v>
      </c>
      <c r="L6" s="30">
        <v>2026</v>
      </c>
      <c r="M6" s="30" t="s">
        <v>59</v>
      </c>
      <c r="N6" s="30" t="s">
        <v>423</v>
      </c>
      <c r="O6" s="153" t="s">
        <v>150</v>
      </c>
      <c r="P6" s="156" t="s">
        <v>422</v>
      </c>
      <c r="Q6" s="156" t="s">
        <v>421</v>
      </c>
      <c r="R6" s="156" t="s">
        <v>420</v>
      </c>
      <c r="S6" s="68"/>
      <c r="T6" s="68"/>
      <c r="U6" s="68"/>
      <c r="V6" s="68"/>
    </row>
    <row r="7" spans="1:22" s="34" customFormat="1" ht="49.8" customHeight="1" x14ac:dyDescent="0.35">
      <c r="A7" s="73" t="s">
        <v>415</v>
      </c>
      <c r="B7" s="73" t="s">
        <v>78</v>
      </c>
      <c r="C7" s="30" t="s">
        <v>414</v>
      </c>
      <c r="D7" s="30" t="s">
        <v>18</v>
      </c>
      <c r="E7" s="30" t="s">
        <v>33</v>
      </c>
      <c r="F7" s="155">
        <v>500</v>
      </c>
      <c r="G7" s="88">
        <v>0</v>
      </c>
      <c r="H7" s="31" t="s">
        <v>20</v>
      </c>
      <c r="I7" s="75" t="s">
        <v>25</v>
      </c>
      <c r="J7" s="30">
        <v>2023</v>
      </c>
      <c r="K7" s="31" t="s">
        <v>20</v>
      </c>
      <c r="L7" s="30">
        <v>2025</v>
      </c>
      <c r="M7" s="30" t="s">
        <v>26</v>
      </c>
      <c r="N7" s="31" t="s">
        <v>413</v>
      </c>
      <c r="O7" s="153" t="s">
        <v>150</v>
      </c>
      <c r="P7" s="71" t="s">
        <v>412</v>
      </c>
      <c r="Q7" s="71" t="s">
        <v>411</v>
      </c>
      <c r="R7" s="156" t="s">
        <v>410</v>
      </c>
      <c r="S7" s="156" t="s">
        <v>409</v>
      </c>
      <c r="T7" s="156" t="s">
        <v>408</v>
      </c>
      <c r="U7" s="68"/>
      <c r="V7" s="68"/>
    </row>
    <row r="8" spans="1:22" s="34" customFormat="1" ht="50.1" customHeight="1" x14ac:dyDescent="0.35">
      <c r="A8" s="73">
        <v>45267</v>
      </c>
      <c r="B8" s="73" t="s">
        <v>90</v>
      </c>
      <c r="C8" s="4" t="s">
        <v>407</v>
      </c>
      <c r="D8" s="4" t="s">
        <v>27</v>
      </c>
      <c r="E8" s="4" t="s">
        <v>28</v>
      </c>
      <c r="F8" s="159">
        <v>2000</v>
      </c>
      <c r="G8" s="162">
        <v>1000</v>
      </c>
      <c r="H8" s="6" t="s">
        <v>20</v>
      </c>
      <c r="I8" s="75" t="s">
        <v>25</v>
      </c>
      <c r="J8" s="4">
        <v>2023</v>
      </c>
      <c r="K8" s="4">
        <v>2026</v>
      </c>
      <c r="L8" s="4">
        <v>2033</v>
      </c>
      <c r="M8" s="4" t="s">
        <v>29</v>
      </c>
      <c r="N8" s="4" t="s">
        <v>406</v>
      </c>
      <c r="O8" s="153" t="s">
        <v>150</v>
      </c>
      <c r="P8" s="158" t="s">
        <v>405</v>
      </c>
      <c r="Q8" s="158" t="s">
        <v>404</v>
      </c>
      <c r="R8" s="170" t="s">
        <v>403</v>
      </c>
      <c r="S8" s="71" t="s">
        <v>55</v>
      </c>
      <c r="T8" s="71" t="s">
        <v>402</v>
      </c>
      <c r="U8" s="71" t="s">
        <v>401</v>
      </c>
      <c r="V8" s="158"/>
    </row>
    <row r="9" spans="1:22" s="34" customFormat="1" ht="50.1" customHeight="1" x14ac:dyDescent="0.35">
      <c r="A9" s="73">
        <v>45274</v>
      </c>
      <c r="B9" s="73" t="s">
        <v>90</v>
      </c>
      <c r="C9" s="4" t="s">
        <v>400</v>
      </c>
      <c r="D9" s="4" t="s">
        <v>18</v>
      </c>
      <c r="E9" s="4" t="s">
        <v>19</v>
      </c>
      <c r="F9" s="154">
        <v>33000</v>
      </c>
      <c r="G9" s="162">
        <v>10000</v>
      </c>
      <c r="H9" s="6" t="s">
        <v>20</v>
      </c>
      <c r="I9" s="29" t="s">
        <v>21</v>
      </c>
      <c r="J9" s="4">
        <v>2024</v>
      </c>
      <c r="K9" s="4">
        <v>2027</v>
      </c>
      <c r="L9" s="4" t="s">
        <v>22</v>
      </c>
      <c r="M9" s="4" t="s">
        <v>26</v>
      </c>
      <c r="N9" s="4" t="s">
        <v>399</v>
      </c>
      <c r="O9" s="153" t="s">
        <v>150</v>
      </c>
      <c r="P9" s="158" t="s">
        <v>398</v>
      </c>
      <c r="Q9" s="68" t="s">
        <v>397</v>
      </c>
      <c r="R9" s="68" t="s">
        <v>396</v>
      </c>
      <c r="S9" s="156" t="s">
        <v>395</v>
      </c>
      <c r="T9" s="156" t="s">
        <v>394</v>
      </c>
      <c r="U9" s="71" t="s">
        <v>393</v>
      </c>
      <c r="V9" s="68"/>
    </row>
    <row r="10" spans="1:22" s="34" customFormat="1" ht="50.1" customHeight="1" x14ac:dyDescent="0.35">
      <c r="A10" s="2">
        <v>45036</v>
      </c>
      <c r="B10" s="73" t="s">
        <v>90</v>
      </c>
      <c r="C10" s="4" t="s">
        <v>323</v>
      </c>
      <c r="D10" s="4" t="s">
        <v>18</v>
      </c>
      <c r="E10" s="4" t="s">
        <v>38</v>
      </c>
      <c r="F10" s="159">
        <v>7000</v>
      </c>
      <c r="G10" s="62">
        <v>0</v>
      </c>
      <c r="H10" s="6" t="s">
        <v>20</v>
      </c>
      <c r="I10" s="29" t="s">
        <v>21</v>
      </c>
      <c r="J10" s="4" t="s">
        <v>22</v>
      </c>
      <c r="K10" s="6" t="s">
        <v>20</v>
      </c>
      <c r="L10" s="30">
        <v>2031</v>
      </c>
      <c r="M10" s="4" t="s">
        <v>34</v>
      </c>
      <c r="N10" s="6" t="s">
        <v>322</v>
      </c>
      <c r="O10" s="153" t="s">
        <v>247</v>
      </c>
      <c r="P10" s="158" t="s">
        <v>391</v>
      </c>
      <c r="Q10" s="68" t="s">
        <v>390</v>
      </c>
      <c r="R10" s="68"/>
      <c r="S10" s="68"/>
      <c r="T10" s="68"/>
      <c r="U10" s="68"/>
      <c r="V10" s="68"/>
    </row>
    <row r="11" spans="1:22" ht="50.1" customHeight="1" x14ac:dyDescent="0.35">
      <c r="A11" s="73">
        <v>45240</v>
      </c>
      <c r="B11" s="73" t="s">
        <v>90</v>
      </c>
      <c r="C11" s="4" t="s">
        <v>389</v>
      </c>
      <c r="D11" s="4" t="s">
        <v>18</v>
      </c>
      <c r="E11" s="4" t="s">
        <v>19</v>
      </c>
      <c r="F11" s="159">
        <v>2750</v>
      </c>
      <c r="G11" s="62">
        <v>690</v>
      </c>
      <c r="H11" s="6" t="s">
        <v>20</v>
      </c>
      <c r="I11" s="29" t="s">
        <v>21</v>
      </c>
      <c r="J11" s="4">
        <v>2023</v>
      </c>
      <c r="K11" s="30">
        <v>2027</v>
      </c>
      <c r="L11" s="4" t="s">
        <v>22</v>
      </c>
      <c r="M11" s="4" t="s">
        <v>41</v>
      </c>
      <c r="N11" s="4" t="s">
        <v>388</v>
      </c>
      <c r="O11" s="153" t="s">
        <v>150</v>
      </c>
      <c r="P11" s="68" t="s">
        <v>387</v>
      </c>
      <c r="Q11" s="164" t="s">
        <v>386</v>
      </c>
      <c r="R11" s="164" t="s">
        <v>385</v>
      </c>
      <c r="S11" s="78" t="s">
        <v>384</v>
      </c>
      <c r="T11" s="169" t="s">
        <v>383</v>
      </c>
      <c r="U11" s="77"/>
      <c r="V11" s="77"/>
    </row>
    <row r="12" spans="1:22" s="34" customFormat="1" ht="50.4" customHeight="1" x14ac:dyDescent="0.35">
      <c r="A12" s="2">
        <v>45042</v>
      </c>
      <c r="B12" s="73" t="s">
        <v>90</v>
      </c>
      <c r="C12" s="4" t="s">
        <v>380</v>
      </c>
      <c r="D12" s="4" t="s">
        <v>18</v>
      </c>
      <c r="E12" s="4" t="s">
        <v>36</v>
      </c>
      <c r="F12" s="159">
        <v>500</v>
      </c>
      <c r="G12" s="85">
        <v>0</v>
      </c>
      <c r="H12" s="6" t="s">
        <v>20</v>
      </c>
      <c r="I12" s="29" t="s">
        <v>25</v>
      </c>
      <c r="J12" s="4">
        <v>2023</v>
      </c>
      <c r="K12" s="6" t="s">
        <v>20</v>
      </c>
      <c r="L12" s="31">
        <v>2024</v>
      </c>
      <c r="M12" s="4" t="s">
        <v>43</v>
      </c>
      <c r="N12" s="4" t="s">
        <v>43</v>
      </c>
      <c r="O12" s="153" t="s">
        <v>150</v>
      </c>
      <c r="P12" s="68" t="s">
        <v>379</v>
      </c>
      <c r="Q12" s="68" t="s">
        <v>378</v>
      </c>
      <c r="R12" s="156" t="s">
        <v>377</v>
      </c>
      <c r="S12" s="156" t="s">
        <v>376</v>
      </c>
      <c r="T12" s="68"/>
      <c r="U12" s="68"/>
      <c r="V12" s="68"/>
    </row>
    <row r="13" spans="1:22" s="34" customFormat="1" ht="50.1" customHeight="1" x14ac:dyDescent="0.35">
      <c r="A13" s="2">
        <v>45092</v>
      </c>
      <c r="B13" s="73" t="s">
        <v>90</v>
      </c>
      <c r="C13" s="4" t="s">
        <v>375</v>
      </c>
      <c r="D13" s="4" t="s">
        <v>44</v>
      </c>
      <c r="E13" s="4" t="s">
        <v>19</v>
      </c>
      <c r="F13" s="159">
        <v>650</v>
      </c>
      <c r="G13" s="62">
        <v>264</v>
      </c>
      <c r="H13" s="6" t="s">
        <v>20</v>
      </c>
      <c r="I13" s="29" t="s">
        <v>21</v>
      </c>
      <c r="J13" s="4" t="s">
        <v>22</v>
      </c>
      <c r="K13" s="6" t="s">
        <v>20</v>
      </c>
      <c r="L13" s="4" t="s">
        <v>22</v>
      </c>
      <c r="M13" s="4" t="s">
        <v>37</v>
      </c>
      <c r="N13" s="4" t="s">
        <v>374</v>
      </c>
      <c r="O13" s="153" t="s">
        <v>150</v>
      </c>
      <c r="P13" s="68" t="s">
        <v>373</v>
      </c>
      <c r="Q13" s="158" t="s">
        <v>372</v>
      </c>
      <c r="R13" s="68" t="s">
        <v>371</v>
      </c>
      <c r="S13" s="68"/>
      <c r="T13" s="68"/>
      <c r="U13" s="68"/>
      <c r="V13" s="68"/>
    </row>
    <row r="14" spans="1:22" s="34" customFormat="1" ht="54" customHeight="1" x14ac:dyDescent="0.35">
      <c r="A14" s="73">
        <v>45281</v>
      </c>
      <c r="B14" s="73" t="s">
        <v>90</v>
      </c>
      <c r="C14" s="30" t="s">
        <v>370</v>
      </c>
      <c r="D14" s="30" t="s">
        <v>27</v>
      </c>
      <c r="E14" s="30" t="s">
        <v>28</v>
      </c>
      <c r="F14" s="168">
        <v>2500</v>
      </c>
      <c r="G14" s="89">
        <v>1000</v>
      </c>
      <c r="H14" s="31" t="s">
        <v>20</v>
      </c>
      <c r="I14" s="75" t="s">
        <v>52</v>
      </c>
      <c r="J14" s="30">
        <v>2024</v>
      </c>
      <c r="K14" s="31">
        <v>2027</v>
      </c>
      <c r="L14" s="30" t="s">
        <v>22</v>
      </c>
      <c r="M14" s="30" t="s">
        <v>56</v>
      </c>
      <c r="N14" s="30" t="s">
        <v>369</v>
      </c>
      <c r="O14" s="153" t="s">
        <v>247</v>
      </c>
      <c r="P14" s="158" t="s">
        <v>368</v>
      </c>
      <c r="Q14" s="158" t="s">
        <v>367</v>
      </c>
      <c r="R14" s="71" t="s">
        <v>366</v>
      </c>
      <c r="S14" s="71" t="s">
        <v>365</v>
      </c>
      <c r="T14" s="156" t="s">
        <v>364</v>
      </c>
      <c r="U14" s="71" t="s">
        <v>363</v>
      </c>
      <c r="V14" s="68"/>
    </row>
    <row r="15" spans="1:22" s="34" customFormat="1" ht="50.1" customHeight="1" x14ac:dyDescent="0.35">
      <c r="A15" s="73" t="s">
        <v>360</v>
      </c>
      <c r="B15" s="73" t="s">
        <v>169</v>
      </c>
      <c r="C15" s="4" t="s">
        <v>359</v>
      </c>
      <c r="D15" s="4" t="s">
        <v>18</v>
      </c>
      <c r="E15" s="4" t="s">
        <v>19</v>
      </c>
      <c r="F15" s="159">
        <v>1000</v>
      </c>
      <c r="G15" s="88">
        <v>0</v>
      </c>
      <c r="H15" s="6" t="s">
        <v>20</v>
      </c>
      <c r="I15" s="29" t="s">
        <v>21</v>
      </c>
      <c r="J15" s="30">
        <v>2024</v>
      </c>
      <c r="K15" s="6" t="s">
        <v>20</v>
      </c>
      <c r="L15" s="4">
        <v>2026</v>
      </c>
      <c r="M15" s="4" t="s">
        <v>23</v>
      </c>
      <c r="N15" s="4" t="s">
        <v>23</v>
      </c>
      <c r="O15" s="153" t="s">
        <v>150</v>
      </c>
      <c r="P15" s="158" t="s">
        <v>358</v>
      </c>
      <c r="Q15" s="68" t="s">
        <v>357</v>
      </c>
      <c r="R15" s="71" t="s">
        <v>356</v>
      </c>
      <c r="S15" s="68"/>
      <c r="T15" s="68"/>
      <c r="U15" s="68"/>
      <c r="V15" s="68"/>
    </row>
    <row r="16" spans="1:22" s="56" customFormat="1" ht="50.1" customHeight="1" x14ac:dyDescent="0.35">
      <c r="A16" s="65">
        <v>45271</v>
      </c>
      <c r="B16" s="65" t="s">
        <v>169</v>
      </c>
      <c r="C16" s="29" t="s">
        <v>30</v>
      </c>
      <c r="D16" s="29" t="s">
        <v>18</v>
      </c>
      <c r="E16" s="29" t="s">
        <v>355</v>
      </c>
      <c r="F16" s="160">
        <v>200</v>
      </c>
      <c r="G16" s="88">
        <v>0</v>
      </c>
      <c r="H16" s="9" t="s">
        <v>20</v>
      </c>
      <c r="I16" s="29" t="s">
        <v>25</v>
      </c>
      <c r="J16" s="29">
        <v>2023</v>
      </c>
      <c r="K16" s="29">
        <v>2025</v>
      </c>
      <c r="L16" s="151">
        <v>2025</v>
      </c>
      <c r="M16" s="29" t="s">
        <v>57</v>
      </c>
      <c r="N16" s="29" t="s">
        <v>32</v>
      </c>
      <c r="O16" s="153" t="s">
        <v>150</v>
      </c>
      <c r="P16" s="163" t="s">
        <v>353</v>
      </c>
      <c r="Q16" s="59" t="s">
        <v>352</v>
      </c>
      <c r="R16" s="58" t="s">
        <v>351</v>
      </c>
      <c r="S16" s="58" t="s">
        <v>350</v>
      </c>
      <c r="T16" s="71" t="s">
        <v>349</v>
      </c>
      <c r="U16" s="58" t="s">
        <v>348</v>
      </c>
      <c r="V16" s="59"/>
    </row>
    <row r="17" spans="1:91" s="56" customFormat="1" ht="50.1" customHeight="1" x14ac:dyDescent="0.35">
      <c r="A17" s="84">
        <v>45250</v>
      </c>
      <c r="B17" s="84" t="s">
        <v>169</v>
      </c>
      <c r="C17" s="33" t="s">
        <v>193</v>
      </c>
      <c r="D17" s="4" t="s">
        <v>27</v>
      </c>
      <c r="E17" s="4" t="s">
        <v>28</v>
      </c>
      <c r="F17" s="165">
        <v>5000</v>
      </c>
      <c r="G17" s="167">
        <v>2000</v>
      </c>
      <c r="H17" s="80" t="s">
        <v>20</v>
      </c>
      <c r="I17" s="29" t="s">
        <v>25</v>
      </c>
      <c r="J17" s="33">
        <v>2023</v>
      </c>
      <c r="K17" s="29">
        <v>2026</v>
      </c>
      <c r="L17" s="33">
        <v>2026</v>
      </c>
      <c r="M17" s="29" t="s">
        <v>57</v>
      </c>
      <c r="N17" s="33" t="s">
        <v>192</v>
      </c>
      <c r="O17" s="153" t="s">
        <v>150</v>
      </c>
      <c r="P17" s="164" t="s">
        <v>345</v>
      </c>
      <c r="Q17" s="163" t="s">
        <v>344</v>
      </c>
      <c r="R17" s="59" t="s">
        <v>343</v>
      </c>
      <c r="S17" s="59" t="s">
        <v>342</v>
      </c>
      <c r="T17" s="59" t="s">
        <v>341</v>
      </c>
      <c r="U17" s="58" t="s">
        <v>340</v>
      </c>
      <c r="V17" s="58" t="s">
        <v>339</v>
      </c>
    </row>
    <row r="18" spans="1:91" s="34" customFormat="1" ht="50.1" customHeight="1" x14ac:dyDescent="0.35">
      <c r="A18" s="73">
        <v>45261</v>
      </c>
      <c r="B18" s="73" t="s">
        <v>169</v>
      </c>
      <c r="C18" s="4" t="s">
        <v>336</v>
      </c>
      <c r="D18" s="4" t="s">
        <v>18</v>
      </c>
      <c r="E18" s="4" t="s">
        <v>33</v>
      </c>
      <c r="F18" s="159">
        <v>500</v>
      </c>
      <c r="G18" s="88">
        <v>0</v>
      </c>
      <c r="H18" s="6" t="s">
        <v>20</v>
      </c>
      <c r="I18" s="29" t="s">
        <v>21</v>
      </c>
      <c r="J18" s="4" t="s">
        <v>22</v>
      </c>
      <c r="K18" s="80" t="s">
        <v>20</v>
      </c>
      <c r="L18" s="4" t="s">
        <v>22</v>
      </c>
      <c r="M18" s="4" t="s">
        <v>34</v>
      </c>
      <c r="N18" s="4" t="s">
        <v>335</v>
      </c>
      <c r="O18" s="153" t="s">
        <v>150</v>
      </c>
      <c r="P18" s="158" t="s">
        <v>334</v>
      </c>
      <c r="Q18" s="68" t="s">
        <v>330</v>
      </c>
      <c r="R18" s="68" t="s">
        <v>333</v>
      </c>
      <c r="S18" s="158" t="s">
        <v>332</v>
      </c>
      <c r="T18" s="71" t="s">
        <v>331</v>
      </c>
      <c r="U18" s="156" t="s">
        <v>330</v>
      </c>
      <c r="V18" s="68"/>
    </row>
    <row r="19" spans="1:91" s="34" customFormat="1" ht="64.8" customHeight="1" x14ac:dyDescent="0.35">
      <c r="A19" s="118">
        <v>45121</v>
      </c>
      <c r="B19" s="166" t="s">
        <v>169</v>
      </c>
      <c r="C19" s="4" t="s">
        <v>329</v>
      </c>
      <c r="D19" s="4" t="s">
        <v>35</v>
      </c>
      <c r="E19" s="4" t="s">
        <v>36</v>
      </c>
      <c r="F19" s="159">
        <v>270</v>
      </c>
      <c r="G19" s="162">
        <v>161</v>
      </c>
      <c r="H19" s="6" t="s">
        <v>20</v>
      </c>
      <c r="I19" s="29" t="s">
        <v>25</v>
      </c>
      <c r="J19" s="4">
        <v>2021</v>
      </c>
      <c r="K19" s="6" t="s">
        <v>20</v>
      </c>
      <c r="L19" s="4">
        <v>2026</v>
      </c>
      <c r="M19" s="4" t="s">
        <v>37</v>
      </c>
      <c r="N19" s="4" t="s">
        <v>328</v>
      </c>
      <c r="O19" s="153" t="s">
        <v>150</v>
      </c>
      <c r="P19" s="158" t="s">
        <v>327</v>
      </c>
      <c r="Q19" s="68" t="s">
        <v>326</v>
      </c>
      <c r="R19" s="156" t="s">
        <v>325</v>
      </c>
      <c r="S19" s="156" t="s">
        <v>324</v>
      </c>
      <c r="T19" s="68"/>
      <c r="U19" s="68"/>
      <c r="V19" s="68"/>
    </row>
    <row r="20" spans="1:91" s="34" customFormat="1" ht="50.1" customHeight="1" x14ac:dyDescent="0.35">
      <c r="A20" s="73">
        <v>45194</v>
      </c>
      <c r="B20" s="73" t="s">
        <v>169</v>
      </c>
      <c r="C20" s="4" t="s">
        <v>323</v>
      </c>
      <c r="D20" s="4" t="s">
        <v>27</v>
      </c>
      <c r="E20" s="4" t="s">
        <v>38</v>
      </c>
      <c r="F20" s="159">
        <v>1160</v>
      </c>
      <c r="G20" s="88">
        <v>0</v>
      </c>
      <c r="H20" s="6" t="s">
        <v>20</v>
      </c>
      <c r="I20" s="29" t="s">
        <v>21</v>
      </c>
      <c r="J20" s="4" t="s">
        <v>22</v>
      </c>
      <c r="K20" s="6" t="s">
        <v>20</v>
      </c>
      <c r="L20" s="4" t="s">
        <v>22</v>
      </c>
      <c r="M20" s="4" t="s">
        <v>34</v>
      </c>
      <c r="N20" s="6" t="s">
        <v>322</v>
      </c>
      <c r="O20" s="153" t="s">
        <v>247</v>
      </c>
      <c r="P20" s="158" t="s">
        <v>321</v>
      </c>
      <c r="Q20" s="158" t="s">
        <v>320</v>
      </c>
      <c r="R20" s="156" t="s">
        <v>319</v>
      </c>
      <c r="S20" s="68"/>
      <c r="T20" s="68"/>
      <c r="U20" s="68"/>
      <c r="V20" s="68"/>
    </row>
    <row r="21" spans="1:91" s="34" customFormat="1" ht="50.1" customHeight="1" x14ac:dyDescent="0.35">
      <c r="A21" s="73">
        <v>45237</v>
      </c>
      <c r="B21" s="73" t="s">
        <v>169</v>
      </c>
      <c r="C21" s="4" t="s">
        <v>318</v>
      </c>
      <c r="D21" s="4" t="s">
        <v>18</v>
      </c>
      <c r="E21" s="4" t="s">
        <v>19</v>
      </c>
      <c r="F21" s="159">
        <v>10000</v>
      </c>
      <c r="G21" s="162">
        <v>5000</v>
      </c>
      <c r="H21" s="6" t="s">
        <v>20</v>
      </c>
      <c r="I21" s="29" t="s">
        <v>21</v>
      </c>
      <c r="J21" s="4">
        <v>2024</v>
      </c>
      <c r="K21" s="4">
        <v>2027</v>
      </c>
      <c r="L21" s="4" t="s">
        <v>22</v>
      </c>
      <c r="M21" s="4" t="s">
        <v>39</v>
      </c>
      <c r="N21" s="4" t="s">
        <v>299</v>
      </c>
      <c r="O21" s="153" t="s">
        <v>150</v>
      </c>
      <c r="P21" s="68" t="s">
        <v>316</v>
      </c>
      <c r="Q21" s="68" t="s">
        <v>315</v>
      </c>
      <c r="R21" s="68" t="s">
        <v>314</v>
      </c>
      <c r="S21" s="70" t="s">
        <v>313</v>
      </c>
      <c r="T21" s="71" t="s">
        <v>312</v>
      </c>
      <c r="U21" s="71" t="s">
        <v>312</v>
      </c>
      <c r="V21" s="156" t="s">
        <v>311</v>
      </c>
    </row>
    <row r="22" spans="1:91" ht="68.400000000000006" customHeight="1" x14ac:dyDescent="0.35">
      <c r="A22" s="84">
        <v>45273</v>
      </c>
      <c r="B22" s="84" t="s">
        <v>169</v>
      </c>
      <c r="C22" s="33" t="s">
        <v>309</v>
      </c>
      <c r="D22" s="33" t="s">
        <v>18</v>
      </c>
      <c r="E22" s="33" t="s">
        <v>40</v>
      </c>
      <c r="F22" s="165">
        <v>1500</v>
      </c>
      <c r="G22" s="88">
        <v>0</v>
      </c>
      <c r="H22" s="80" t="s">
        <v>20</v>
      </c>
      <c r="I22" s="29" t="s">
        <v>25</v>
      </c>
      <c r="J22" s="33" t="s">
        <v>22</v>
      </c>
      <c r="K22" s="33">
        <v>2025</v>
      </c>
      <c r="L22" s="33" t="s">
        <v>22</v>
      </c>
      <c r="M22" s="81" t="s">
        <v>54</v>
      </c>
      <c r="N22" s="80" t="s">
        <v>307</v>
      </c>
      <c r="O22" s="153" t="s">
        <v>150</v>
      </c>
      <c r="P22" s="164" t="s">
        <v>306</v>
      </c>
      <c r="Q22" s="164" t="s">
        <v>305</v>
      </c>
      <c r="R22" s="79" t="s">
        <v>304</v>
      </c>
      <c r="S22" s="77" t="s">
        <v>303</v>
      </c>
      <c r="T22" s="71" t="s">
        <v>302</v>
      </c>
      <c r="U22" s="77"/>
      <c r="V22" s="77"/>
    </row>
    <row r="23" spans="1:91" ht="50.1" customHeight="1" x14ac:dyDescent="0.35">
      <c r="A23" s="2">
        <v>45168</v>
      </c>
      <c r="B23" s="73" t="s">
        <v>169</v>
      </c>
      <c r="C23" s="4" t="s">
        <v>300</v>
      </c>
      <c r="D23" s="4" t="s">
        <v>35</v>
      </c>
      <c r="E23" s="4" t="s">
        <v>36</v>
      </c>
      <c r="F23" s="159">
        <v>400</v>
      </c>
      <c r="G23" s="162">
        <v>169</v>
      </c>
      <c r="H23" s="6" t="s">
        <v>20</v>
      </c>
      <c r="I23" s="29" t="s">
        <v>25</v>
      </c>
      <c r="J23" s="4">
        <v>2023</v>
      </c>
      <c r="K23" s="6" t="s">
        <v>20</v>
      </c>
      <c r="L23" s="6" t="s">
        <v>20</v>
      </c>
      <c r="M23" s="5" t="s">
        <v>39</v>
      </c>
      <c r="N23" s="4" t="s">
        <v>299</v>
      </c>
      <c r="O23" s="153" t="s">
        <v>150</v>
      </c>
      <c r="P23" s="68" t="s">
        <v>298</v>
      </c>
      <c r="Q23" s="77" t="s">
        <v>297</v>
      </c>
      <c r="R23" s="77"/>
      <c r="S23" s="77"/>
      <c r="T23" s="77"/>
      <c r="U23" s="77"/>
      <c r="V23" s="77"/>
    </row>
    <row r="24" spans="1:91" s="56" customFormat="1" ht="49.8" customHeight="1" x14ac:dyDescent="0.35">
      <c r="A24" s="65">
        <v>45170</v>
      </c>
      <c r="B24" s="65" t="s">
        <v>169</v>
      </c>
      <c r="C24" s="4" t="s">
        <v>296</v>
      </c>
      <c r="D24" s="4" t="s">
        <v>18</v>
      </c>
      <c r="E24" s="4" t="s">
        <v>33</v>
      </c>
      <c r="F24" s="160">
        <v>220</v>
      </c>
      <c r="G24" s="88">
        <v>0</v>
      </c>
      <c r="H24" s="9" t="s">
        <v>20</v>
      </c>
      <c r="I24" s="29" t="s">
        <v>25</v>
      </c>
      <c r="J24" s="29">
        <v>2023</v>
      </c>
      <c r="K24" s="9" t="s">
        <v>20</v>
      </c>
      <c r="L24" s="9">
        <v>2026</v>
      </c>
      <c r="M24" s="29" t="s">
        <v>57</v>
      </c>
      <c r="N24" s="29" t="s">
        <v>295</v>
      </c>
      <c r="O24" s="153" t="s">
        <v>150</v>
      </c>
      <c r="P24" s="163" t="s">
        <v>294</v>
      </c>
      <c r="Q24" s="59" t="s">
        <v>293</v>
      </c>
      <c r="R24" s="59" t="s">
        <v>292</v>
      </c>
      <c r="S24" s="59"/>
      <c r="T24" s="59"/>
      <c r="U24" s="59"/>
      <c r="V24" s="59"/>
    </row>
    <row r="25" spans="1:91" s="56" customFormat="1" ht="50.1" customHeight="1" x14ac:dyDescent="0.35">
      <c r="A25" s="64">
        <v>45173</v>
      </c>
      <c r="B25" s="65" t="s">
        <v>169</v>
      </c>
      <c r="C25" s="4" t="s">
        <v>291</v>
      </c>
      <c r="D25" s="4" t="s">
        <v>35</v>
      </c>
      <c r="E25" s="4" t="s">
        <v>36</v>
      </c>
      <c r="F25" s="160">
        <v>150</v>
      </c>
      <c r="G25" s="88">
        <v>0</v>
      </c>
      <c r="H25" s="9" t="s">
        <v>20</v>
      </c>
      <c r="I25" s="29" t="s">
        <v>21</v>
      </c>
      <c r="J25" s="29">
        <v>2023</v>
      </c>
      <c r="K25" s="9" t="s">
        <v>20</v>
      </c>
      <c r="L25" s="29">
        <v>2028</v>
      </c>
      <c r="M25" s="38" t="s">
        <v>42</v>
      </c>
      <c r="N25" s="29" t="s">
        <v>290</v>
      </c>
      <c r="O25" s="153" t="s">
        <v>150</v>
      </c>
      <c r="P25" s="59" t="s">
        <v>289</v>
      </c>
      <c r="Q25" s="59" t="s">
        <v>288</v>
      </c>
      <c r="R25" s="149" t="s">
        <v>287</v>
      </c>
      <c r="S25" s="59"/>
      <c r="T25" s="59"/>
      <c r="U25" s="59"/>
      <c r="V25" s="59"/>
    </row>
    <row r="26" spans="1:91" s="34" customFormat="1" ht="50.1" customHeight="1" x14ac:dyDescent="0.35">
      <c r="A26" s="73">
        <v>45275</v>
      </c>
      <c r="B26" s="73" t="s">
        <v>169</v>
      </c>
      <c r="C26" s="6" t="s">
        <v>286</v>
      </c>
      <c r="D26" s="4" t="s">
        <v>18</v>
      </c>
      <c r="E26" s="4" t="s">
        <v>24</v>
      </c>
      <c r="F26" s="159">
        <v>500</v>
      </c>
      <c r="G26" s="162">
        <v>52</v>
      </c>
      <c r="H26" s="4">
        <v>520</v>
      </c>
      <c r="I26" s="29" t="s">
        <v>21</v>
      </c>
      <c r="J26" s="4" t="s">
        <v>22</v>
      </c>
      <c r="K26" s="30">
        <v>2027</v>
      </c>
      <c r="L26" s="30">
        <v>2031</v>
      </c>
      <c r="M26" s="4" t="s">
        <v>57</v>
      </c>
      <c r="N26" s="4" t="s">
        <v>192</v>
      </c>
      <c r="O26" s="153" t="s">
        <v>150</v>
      </c>
      <c r="P26" s="158" t="s">
        <v>285</v>
      </c>
      <c r="Q26" s="68" t="s">
        <v>284</v>
      </c>
      <c r="R26" s="149" t="s">
        <v>283</v>
      </c>
      <c r="S26" s="68"/>
      <c r="T26" s="68"/>
      <c r="U26" s="59"/>
      <c r="V26" s="68"/>
    </row>
    <row r="27" spans="1:91" s="34" customFormat="1" ht="50.1" customHeight="1" x14ac:dyDescent="0.35">
      <c r="A27" s="2">
        <v>45141</v>
      </c>
      <c r="B27" s="73" t="s">
        <v>169</v>
      </c>
      <c r="C27" s="4" t="s">
        <v>231</v>
      </c>
      <c r="D27" s="4" t="s">
        <v>18</v>
      </c>
      <c r="E27" s="4" t="s">
        <v>24</v>
      </c>
      <c r="F27" s="159">
        <v>250</v>
      </c>
      <c r="G27" s="62">
        <v>0</v>
      </c>
      <c r="H27" s="4">
        <v>300</v>
      </c>
      <c r="I27" s="29" t="s">
        <v>21</v>
      </c>
      <c r="J27" s="4">
        <v>2024</v>
      </c>
      <c r="K27" s="6" t="s">
        <v>20</v>
      </c>
      <c r="L27" s="4">
        <v>2025</v>
      </c>
      <c r="M27" s="4" t="s">
        <v>26</v>
      </c>
      <c r="N27" s="4" t="s">
        <v>282</v>
      </c>
      <c r="O27" s="153" t="s">
        <v>150</v>
      </c>
      <c r="P27" s="68" t="s">
        <v>281</v>
      </c>
      <c r="Q27" s="68" t="s">
        <v>280</v>
      </c>
      <c r="R27" s="68" t="s">
        <v>279</v>
      </c>
      <c r="S27" s="156" t="s">
        <v>278</v>
      </c>
      <c r="T27" s="68"/>
      <c r="U27" s="68"/>
      <c r="V27" s="68"/>
    </row>
    <row r="28" spans="1:91" s="34" customFormat="1" ht="50.1" customHeight="1" x14ac:dyDescent="0.35">
      <c r="A28" s="2">
        <v>45198</v>
      </c>
      <c r="B28" s="73" t="s">
        <v>169</v>
      </c>
      <c r="C28" s="4" t="s">
        <v>272</v>
      </c>
      <c r="D28" s="4" t="s">
        <v>35</v>
      </c>
      <c r="E28" s="4" t="s">
        <v>47</v>
      </c>
      <c r="F28" s="159">
        <v>100</v>
      </c>
      <c r="G28" s="62">
        <v>0</v>
      </c>
      <c r="H28" s="6" t="s">
        <v>20</v>
      </c>
      <c r="I28" s="29" t="s">
        <v>25</v>
      </c>
      <c r="J28" s="4">
        <v>2023</v>
      </c>
      <c r="K28" s="6">
        <v>2024</v>
      </c>
      <c r="L28" s="30">
        <v>2025</v>
      </c>
      <c r="M28" s="4" t="s">
        <v>34</v>
      </c>
      <c r="N28" s="4" t="s">
        <v>277</v>
      </c>
      <c r="O28" s="153" t="s">
        <v>150</v>
      </c>
      <c r="P28" s="158" t="s">
        <v>276</v>
      </c>
      <c r="Q28" s="68" t="s">
        <v>275</v>
      </c>
      <c r="R28" s="68" t="s">
        <v>274</v>
      </c>
      <c r="S28" s="68"/>
      <c r="T28" s="68"/>
      <c r="U28" s="68"/>
      <c r="V28" s="68"/>
    </row>
    <row r="29" spans="1:91" s="32" customFormat="1" ht="50.1" customHeight="1" x14ac:dyDescent="0.35">
      <c r="A29" s="2">
        <v>45198</v>
      </c>
      <c r="B29" s="73" t="s">
        <v>169</v>
      </c>
      <c r="C29" s="4" t="s">
        <v>272</v>
      </c>
      <c r="D29" s="4" t="s">
        <v>18</v>
      </c>
      <c r="E29" s="4" t="s">
        <v>47</v>
      </c>
      <c r="F29" s="159">
        <v>1000</v>
      </c>
      <c r="G29" s="62">
        <v>0</v>
      </c>
      <c r="H29" s="76" t="s">
        <v>20</v>
      </c>
      <c r="I29" s="29" t="s">
        <v>21</v>
      </c>
      <c r="J29" s="4">
        <v>2024</v>
      </c>
      <c r="K29" s="6" t="s">
        <v>20</v>
      </c>
      <c r="L29" s="4">
        <v>2026</v>
      </c>
      <c r="M29" s="5" t="s">
        <v>34</v>
      </c>
      <c r="N29" s="4" t="s">
        <v>271</v>
      </c>
      <c r="O29" s="153" t="s">
        <v>150</v>
      </c>
      <c r="P29" s="158" t="s">
        <v>270</v>
      </c>
      <c r="Q29" s="68" t="s">
        <v>269</v>
      </c>
      <c r="R29" s="68" t="s">
        <v>268</v>
      </c>
      <c r="S29" s="68" t="s">
        <v>267</v>
      </c>
      <c r="T29" s="68" t="s">
        <v>266</v>
      </c>
      <c r="U29" s="156" t="s">
        <v>265</v>
      </c>
      <c r="V29" s="68"/>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c r="BX29" s="34"/>
      <c r="BY29" s="34"/>
      <c r="BZ29" s="34"/>
      <c r="CA29" s="34"/>
      <c r="CB29" s="34"/>
      <c r="CC29" s="34"/>
      <c r="CD29" s="34"/>
      <c r="CE29" s="34"/>
      <c r="CF29" s="34"/>
      <c r="CG29" s="34"/>
      <c r="CH29" s="34"/>
      <c r="CI29" s="34"/>
      <c r="CJ29" s="34"/>
      <c r="CK29" s="34"/>
      <c r="CL29" s="34"/>
      <c r="CM29" s="34"/>
    </row>
    <row r="30" spans="1:91" s="32" customFormat="1" ht="57.6" customHeight="1" x14ac:dyDescent="0.35">
      <c r="A30" s="43">
        <v>45261</v>
      </c>
      <c r="B30" s="73" t="s">
        <v>169</v>
      </c>
      <c r="C30" s="4" t="s">
        <v>249</v>
      </c>
      <c r="D30" s="4" t="s">
        <v>18</v>
      </c>
      <c r="E30" s="4" t="s">
        <v>38</v>
      </c>
      <c r="F30" s="159">
        <v>1500</v>
      </c>
      <c r="G30" s="62">
        <v>0</v>
      </c>
      <c r="H30" s="6" t="s">
        <v>20</v>
      </c>
      <c r="I30" s="29" t="s">
        <v>21</v>
      </c>
      <c r="J30" s="4" t="s">
        <v>22</v>
      </c>
      <c r="K30" s="6" t="s">
        <v>20</v>
      </c>
      <c r="L30" s="4">
        <v>2027</v>
      </c>
      <c r="M30" s="30" t="s">
        <v>57</v>
      </c>
      <c r="N30" s="4" t="s">
        <v>248</v>
      </c>
      <c r="O30" s="153" t="s">
        <v>247</v>
      </c>
      <c r="P30" s="68" t="s">
        <v>263</v>
      </c>
      <c r="Q30" s="68" t="s">
        <v>262</v>
      </c>
      <c r="R30" s="68" t="s">
        <v>261</v>
      </c>
      <c r="S30" s="161"/>
      <c r="T30" s="68"/>
      <c r="U30" s="68"/>
      <c r="V30" s="68"/>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34"/>
      <c r="BS30" s="34"/>
      <c r="BT30" s="34"/>
      <c r="BU30" s="34"/>
      <c r="BV30" s="34"/>
      <c r="BW30" s="34"/>
      <c r="BX30" s="34"/>
      <c r="BY30" s="34"/>
      <c r="BZ30" s="34"/>
      <c r="CA30" s="34"/>
      <c r="CB30" s="34"/>
      <c r="CC30" s="34"/>
      <c r="CD30" s="34"/>
      <c r="CE30" s="34"/>
      <c r="CF30" s="34"/>
      <c r="CG30" s="34"/>
      <c r="CH30" s="34"/>
      <c r="CI30" s="34"/>
      <c r="CJ30" s="34"/>
      <c r="CK30" s="34"/>
      <c r="CL30" s="34"/>
      <c r="CM30" s="34"/>
    </row>
    <row r="31" spans="1:91" s="34" customFormat="1" ht="50.1" customHeight="1" x14ac:dyDescent="0.35">
      <c r="A31" s="2">
        <v>45203</v>
      </c>
      <c r="B31" s="73" t="s">
        <v>169</v>
      </c>
      <c r="C31" s="4" t="s">
        <v>260</v>
      </c>
      <c r="D31" s="4" t="s">
        <v>18</v>
      </c>
      <c r="E31" s="4" t="s">
        <v>38</v>
      </c>
      <c r="F31" s="159">
        <v>4600</v>
      </c>
      <c r="G31" s="62">
        <v>0</v>
      </c>
      <c r="H31" s="6" t="s">
        <v>20</v>
      </c>
      <c r="I31" s="29" t="s">
        <v>21</v>
      </c>
      <c r="J31" s="4">
        <v>2025</v>
      </c>
      <c r="K31" s="6" t="s">
        <v>20</v>
      </c>
      <c r="L31" s="30">
        <v>2035</v>
      </c>
      <c r="M31" s="4" t="s">
        <v>23</v>
      </c>
      <c r="N31" s="4" t="s">
        <v>23</v>
      </c>
      <c r="O31" s="153" t="s">
        <v>247</v>
      </c>
      <c r="P31" s="68" t="s">
        <v>259</v>
      </c>
      <c r="Q31" s="68" t="s">
        <v>258</v>
      </c>
      <c r="R31" s="68" t="s">
        <v>257</v>
      </c>
      <c r="S31" s="68"/>
      <c r="T31" s="68"/>
      <c r="U31" s="68"/>
      <c r="V31" s="68"/>
    </row>
    <row r="32" spans="1:91" s="34" customFormat="1" ht="46.2" customHeight="1" x14ac:dyDescent="0.35">
      <c r="A32" s="73">
        <v>45169</v>
      </c>
      <c r="B32" s="73" t="s">
        <v>169</v>
      </c>
      <c r="C32" s="4" t="s">
        <v>256</v>
      </c>
      <c r="D32" s="4" t="s">
        <v>18</v>
      </c>
      <c r="E32" s="4" t="s">
        <v>24</v>
      </c>
      <c r="F32" s="159">
        <v>200</v>
      </c>
      <c r="G32" s="62">
        <v>0</v>
      </c>
      <c r="H32" s="6">
        <v>250</v>
      </c>
      <c r="I32" s="29" t="s">
        <v>25</v>
      </c>
      <c r="J32" s="4">
        <v>2023</v>
      </c>
      <c r="K32" s="6" t="s">
        <v>20</v>
      </c>
      <c r="L32" s="4">
        <v>2025</v>
      </c>
      <c r="M32" s="5" t="s">
        <v>37</v>
      </c>
      <c r="N32" s="4" t="s">
        <v>255</v>
      </c>
      <c r="O32" s="153" t="s">
        <v>247</v>
      </c>
      <c r="P32" s="68" t="s">
        <v>254</v>
      </c>
      <c r="Q32" s="68" t="s">
        <v>253</v>
      </c>
      <c r="R32" s="68" t="s">
        <v>252</v>
      </c>
      <c r="S32" s="156" t="s">
        <v>251</v>
      </c>
      <c r="T32" s="68"/>
      <c r="U32" s="68"/>
      <c r="V32" s="68"/>
    </row>
    <row r="33" spans="1:91" s="34" customFormat="1" ht="50.1" customHeight="1" x14ac:dyDescent="0.35">
      <c r="A33" s="2">
        <v>45160</v>
      </c>
      <c r="B33" s="73" t="s">
        <v>169</v>
      </c>
      <c r="C33" s="4" t="s">
        <v>249</v>
      </c>
      <c r="D33" s="4" t="s">
        <v>18</v>
      </c>
      <c r="E33" s="4" t="s">
        <v>38</v>
      </c>
      <c r="F33" s="159">
        <v>4500</v>
      </c>
      <c r="G33" s="62">
        <v>0</v>
      </c>
      <c r="H33" s="6" t="s">
        <v>20</v>
      </c>
      <c r="I33" s="29" t="s">
        <v>21</v>
      </c>
      <c r="J33" s="6" t="s">
        <v>22</v>
      </c>
      <c r="K33" s="6" t="s">
        <v>20</v>
      </c>
      <c r="L33" s="4">
        <v>2030</v>
      </c>
      <c r="M33" s="30" t="s">
        <v>57</v>
      </c>
      <c r="N33" s="4" t="s">
        <v>248</v>
      </c>
      <c r="O33" s="153" t="s">
        <v>247</v>
      </c>
      <c r="P33" s="68" t="s">
        <v>246</v>
      </c>
      <c r="Q33" s="68" t="s">
        <v>245</v>
      </c>
      <c r="R33" s="68"/>
      <c r="S33" s="68"/>
      <c r="T33" s="68"/>
      <c r="U33" s="68"/>
      <c r="V33" s="68"/>
    </row>
    <row r="34" spans="1:91" s="56" customFormat="1" ht="50.1" customHeight="1" x14ac:dyDescent="0.35">
      <c r="A34" s="65">
        <v>45202</v>
      </c>
      <c r="B34" s="73" t="s">
        <v>168</v>
      </c>
      <c r="C34" s="4" t="s">
        <v>244</v>
      </c>
      <c r="D34" s="4" t="s">
        <v>18</v>
      </c>
      <c r="E34" s="4" t="s">
        <v>45</v>
      </c>
      <c r="F34" s="160">
        <v>150</v>
      </c>
      <c r="G34" s="62">
        <v>0</v>
      </c>
      <c r="H34" s="9" t="s">
        <v>20</v>
      </c>
      <c r="I34" s="29" t="s">
        <v>25</v>
      </c>
      <c r="J34" s="29">
        <v>2023</v>
      </c>
      <c r="K34" s="9" t="s">
        <v>20</v>
      </c>
      <c r="L34" s="29">
        <v>2024</v>
      </c>
      <c r="M34" s="4" t="s">
        <v>37</v>
      </c>
      <c r="N34" s="4" t="s">
        <v>243</v>
      </c>
      <c r="O34" s="153" t="s">
        <v>150</v>
      </c>
      <c r="P34" s="59" t="s">
        <v>242</v>
      </c>
      <c r="Q34" s="59" t="s">
        <v>241</v>
      </c>
      <c r="R34" s="68" t="s">
        <v>240</v>
      </c>
      <c r="S34" s="156" t="s">
        <v>239</v>
      </c>
      <c r="T34" s="59"/>
      <c r="U34" s="59"/>
      <c r="V34" s="59"/>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4"/>
      <c r="BS34" s="34"/>
      <c r="BT34" s="34"/>
      <c r="BU34" s="34"/>
      <c r="BV34" s="34"/>
      <c r="BW34" s="34"/>
      <c r="BX34" s="34"/>
      <c r="BY34" s="34"/>
      <c r="BZ34" s="34"/>
      <c r="CA34" s="34"/>
      <c r="CB34" s="34"/>
      <c r="CC34" s="34"/>
      <c r="CD34" s="34"/>
      <c r="CE34" s="34"/>
      <c r="CF34" s="34"/>
      <c r="CG34" s="34"/>
      <c r="CH34" s="34"/>
      <c r="CI34" s="34"/>
      <c r="CJ34" s="34"/>
      <c r="CK34" s="34"/>
      <c r="CL34" s="34"/>
      <c r="CM34" s="34"/>
    </row>
    <row r="35" spans="1:91" s="34" customFormat="1" ht="51" customHeight="1" x14ac:dyDescent="0.35">
      <c r="A35" s="2">
        <v>45204</v>
      </c>
      <c r="B35" s="73" t="s">
        <v>168</v>
      </c>
      <c r="C35" s="4" t="s">
        <v>238</v>
      </c>
      <c r="D35" s="4" t="s">
        <v>18</v>
      </c>
      <c r="E35" s="4" t="s">
        <v>28</v>
      </c>
      <c r="F35" s="159">
        <v>600</v>
      </c>
      <c r="G35" s="62">
        <v>0</v>
      </c>
      <c r="H35" s="6" t="s">
        <v>20</v>
      </c>
      <c r="I35" s="4" t="s">
        <v>21</v>
      </c>
      <c r="J35" s="4" t="s">
        <v>22</v>
      </c>
      <c r="K35" s="4">
        <v>2026</v>
      </c>
      <c r="L35" s="4" t="s">
        <v>22</v>
      </c>
      <c r="M35" s="4" t="s">
        <v>29</v>
      </c>
      <c r="N35" s="4" t="s">
        <v>46</v>
      </c>
      <c r="O35" s="153" t="s">
        <v>150</v>
      </c>
      <c r="P35" s="158" t="s">
        <v>237</v>
      </c>
      <c r="Q35" s="68" t="s">
        <v>236</v>
      </c>
      <c r="R35" s="68" t="s">
        <v>235</v>
      </c>
      <c r="S35" s="68" t="s">
        <v>234</v>
      </c>
      <c r="T35" s="68" t="s">
        <v>233</v>
      </c>
      <c r="U35" s="156" t="s">
        <v>232</v>
      </c>
      <c r="V35" s="68"/>
    </row>
    <row r="36" spans="1:91" s="34" customFormat="1" ht="50.1" customHeight="1" x14ac:dyDescent="0.35">
      <c r="A36" s="2">
        <v>45215</v>
      </c>
      <c r="B36" s="73" t="s">
        <v>168</v>
      </c>
      <c r="C36" s="4" t="s">
        <v>231</v>
      </c>
      <c r="D36" s="4" t="s">
        <v>18</v>
      </c>
      <c r="E36" s="4" t="s">
        <v>24</v>
      </c>
      <c r="F36" s="159">
        <v>250</v>
      </c>
      <c r="G36" s="62">
        <v>0</v>
      </c>
      <c r="H36" s="4">
        <v>300</v>
      </c>
      <c r="I36" s="4" t="s">
        <v>21</v>
      </c>
      <c r="J36" s="4">
        <v>2024</v>
      </c>
      <c r="K36" s="6" t="s">
        <v>20</v>
      </c>
      <c r="L36" s="4">
        <v>2026</v>
      </c>
      <c r="M36" s="5" t="s">
        <v>54</v>
      </c>
      <c r="N36" s="4" t="s">
        <v>230</v>
      </c>
      <c r="O36" s="153" t="s">
        <v>150</v>
      </c>
      <c r="P36" s="158" t="s">
        <v>229</v>
      </c>
      <c r="Q36" s="68" t="s">
        <v>228</v>
      </c>
      <c r="R36" s="156" t="s">
        <v>227</v>
      </c>
      <c r="S36" s="156" t="s">
        <v>226</v>
      </c>
      <c r="T36" s="68"/>
      <c r="U36" s="68"/>
      <c r="V36" s="68"/>
    </row>
    <row r="37" spans="1:91" s="32" customFormat="1" ht="49.5" customHeight="1" x14ac:dyDescent="0.35">
      <c r="A37" s="73">
        <v>45250</v>
      </c>
      <c r="B37" s="73" t="s">
        <v>168</v>
      </c>
      <c r="C37" s="30" t="s">
        <v>224</v>
      </c>
      <c r="D37" s="30" t="s">
        <v>18</v>
      </c>
      <c r="E37" s="30" t="s">
        <v>33</v>
      </c>
      <c r="F37" s="155">
        <v>100</v>
      </c>
      <c r="G37" s="88">
        <v>0</v>
      </c>
      <c r="H37" s="31" t="s">
        <v>20</v>
      </c>
      <c r="I37" s="30" t="s">
        <v>21</v>
      </c>
      <c r="J37" s="30">
        <v>2024</v>
      </c>
      <c r="K37" s="31" t="s">
        <v>20</v>
      </c>
      <c r="L37" s="30">
        <v>2026</v>
      </c>
      <c r="M37" s="157" t="s">
        <v>29</v>
      </c>
      <c r="N37" s="30" t="s">
        <v>223</v>
      </c>
      <c r="O37" s="153" t="s">
        <v>150</v>
      </c>
      <c r="P37" s="71" t="s">
        <v>222</v>
      </c>
      <c r="Q37" s="71" t="s">
        <v>221</v>
      </c>
      <c r="R37" s="71" t="s">
        <v>220</v>
      </c>
      <c r="S37" s="156" t="s">
        <v>219</v>
      </c>
      <c r="T37" s="68"/>
      <c r="U37" s="68"/>
      <c r="V37" s="68"/>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row>
    <row r="38" spans="1:91" s="32" customFormat="1" ht="49.5" customHeight="1" x14ac:dyDescent="0.35">
      <c r="A38" s="73">
        <v>45236</v>
      </c>
      <c r="B38" s="73" t="s">
        <v>168</v>
      </c>
      <c r="C38" s="30" t="s">
        <v>218</v>
      </c>
      <c r="D38" s="30" t="s">
        <v>27</v>
      </c>
      <c r="E38" s="30" t="s">
        <v>24</v>
      </c>
      <c r="F38" s="155">
        <v>600</v>
      </c>
      <c r="G38" s="88">
        <v>0</v>
      </c>
      <c r="H38" s="31">
        <v>750</v>
      </c>
      <c r="I38" s="30" t="s">
        <v>25</v>
      </c>
      <c r="J38" s="30">
        <v>2023</v>
      </c>
      <c r="K38" s="30" t="s">
        <v>20</v>
      </c>
      <c r="L38" s="30">
        <v>2026</v>
      </c>
      <c r="M38" s="157" t="s">
        <v>37</v>
      </c>
      <c r="N38" s="30" t="s">
        <v>217</v>
      </c>
      <c r="O38" s="153" t="s">
        <v>150</v>
      </c>
      <c r="P38" s="71" t="s">
        <v>216</v>
      </c>
      <c r="Q38" s="71" t="s">
        <v>215</v>
      </c>
      <c r="R38" s="71" t="s">
        <v>214</v>
      </c>
      <c r="S38" s="71" t="s">
        <v>113</v>
      </c>
      <c r="T38" s="71" t="s">
        <v>111</v>
      </c>
      <c r="U38" s="68"/>
      <c r="V38" s="68"/>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row>
    <row r="39" spans="1:91" s="32" customFormat="1" ht="49.8" customHeight="1" x14ac:dyDescent="0.35">
      <c r="A39" s="73" t="s">
        <v>459</v>
      </c>
      <c r="B39" s="73" t="s">
        <v>168</v>
      </c>
      <c r="C39" s="30" t="s">
        <v>213</v>
      </c>
      <c r="D39" s="30" t="s">
        <v>18</v>
      </c>
      <c r="E39" s="30" t="s">
        <v>24</v>
      </c>
      <c r="F39" s="155">
        <v>2000</v>
      </c>
      <c r="G39" s="154">
        <v>437</v>
      </c>
      <c r="H39" s="31" t="s">
        <v>20</v>
      </c>
      <c r="I39" s="30" t="s">
        <v>21</v>
      </c>
      <c r="J39" s="30">
        <v>2023</v>
      </c>
      <c r="K39" s="30">
        <v>2025</v>
      </c>
      <c r="L39" s="30">
        <v>2030</v>
      </c>
      <c r="M39" s="157" t="s">
        <v>54</v>
      </c>
      <c r="N39" s="30" t="s">
        <v>212</v>
      </c>
      <c r="O39" s="153" t="s">
        <v>150</v>
      </c>
      <c r="P39" s="71" t="s">
        <v>211</v>
      </c>
      <c r="Q39" s="71" t="s">
        <v>210</v>
      </c>
      <c r="R39" s="156" t="s">
        <v>209</v>
      </c>
      <c r="S39" s="68"/>
      <c r="T39" s="68"/>
      <c r="U39" s="68"/>
      <c r="V39" s="68"/>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row>
    <row r="40" spans="1:91" s="32" customFormat="1" ht="49.5" customHeight="1" x14ac:dyDescent="0.35">
      <c r="A40" s="73" t="s">
        <v>205</v>
      </c>
      <c r="B40" s="73" t="s">
        <v>168</v>
      </c>
      <c r="C40" s="30" t="s">
        <v>204</v>
      </c>
      <c r="D40" s="30" t="s">
        <v>18</v>
      </c>
      <c r="E40" s="30" t="s">
        <v>28</v>
      </c>
      <c r="F40" s="155">
        <v>300</v>
      </c>
      <c r="G40" s="88">
        <v>0</v>
      </c>
      <c r="H40" s="31" t="s">
        <v>20</v>
      </c>
      <c r="I40" s="30" t="s">
        <v>21</v>
      </c>
      <c r="J40" s="30">
        <v>2024</v>
      </c>
      <c r="K40" s="31" t="s">
        <v>20</v>
      </c>
      <c r="L40" s="30">
        <v>2026</v>
      </c>
      <c r="M40" s="157" t="s">
        <v>43</v>
      </c>
      <c r="N40" s="30" t="s">
        <v>43</v>
      </c>
      <c r="O40" s="153" t="s">
        <v>150</v>
      </c>
      <c r="P40" s="71" t="s">
        <v>203</v>
      </c>
      <c r="Q40" s="156" t="s">
        <v>202</v>
      </c>
      <c r="R40" s="71" t="s">
        <v>201</v>
      </c>
      <c r="S40" s="68"/>
      <c r="T40" s="68"/>
      <c r="U40" s="68"/>
      <c r="V40" s="68"/>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row>
    <row r="41" spans="1:91" s="32" customFormat="1" ht="51.6" customHeight="1" x14ac:dyDescent="0.35">
      <c r="A41" s="73">
        <v>45279</v>
      </c>
      <c r="B41" s="73" t="s">
        <v>168</v>
      </c>
      <c r="C41" s="30" t="s">
        <v>200</v>
      </c>
      <c r="D41" s="30" t="s">
        <v>27</v>
      </c>
      <c r="E41" s="30" t="s">
        <v>28</v>
      </c>
      <c r="F41" s="155">
        <v>3500</v>
      </c>
      <c r="G41" s="154">
        <v>2600</v>
      </c>
      <c r="H41" s="31"/>
      <c r="I41" s="30" t="s">
        <v>21</v>
      </c>
      <c r="J41" s="30">
        <v>2024</v>
      </c>
      <c r="K41" s="30">
        <v>2028</v>
      </c>
      <c r="L41" s="31" t="s">
        <v>20</v>
      </c>
      <c r="M41" s="157" t="s">
        <v>41</v>
      </c>
      <c r="N41" s="30" t="s">
        <v>199</v>
      </c>
      <c r="O41" s="153" t="s">
        <v>150</v>
      </c>
      <c r="P41" s="156" t="s">
        <v>198</v>
      </c>
      <c r="Q41" s="156" t="s">
        <v>197</v>
      </c>
      <c r="R41" s="71" t="s">
        <v>196</v>
      </c>
      <c r="S41" s="156" t="s">
        <v>195</v>
      </c>
      <c r="T41" s="71" t="s">
        <v>194</v>
      </c>
      <c r="U41" s="68"/>
      <c r="V41" s="68"/>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row>
    <row r="42" spans="1:91" s="32" customFormat="1" ht="49.2" customHeight="1" x14ac:dyDescent="0.35">
      <c r="A42" s="73">
        <v>45250</v>
      </c>
      <c r="B42" s="73" t="s">
        <v>168</v>
      </c>
      <c r="C42" s="30" t="s">
        <v>193</v>
      </c>
      <c r="D42" s="30" t="s">
        <v>27</v>
      </c>
      <c r="E42" s="30" t="s">
        <v>28</v>
      </c>
      <c r="F42" s="155">
        <v>800</v>
      </c>
      <c r="G42" s="88">
        <v>0</v>
      </c>
      <c r="H42" s="31" t="s">
        <v>20</v>
      </c>
      <c r="I42" s="30" t="s">
        <v>25</v>
      </c>
      <c r="J42" s="30">
        <v>2023</v>
      </c>
      <c r="K42" s="30" t="s">
        <v>20</v>
      </c>
      <c r="L42" s="30">
        <v>2026</v>
      </c>
      <c r="M42" s="30" t="s">
        <v>57</v>
      </c>
      <c r="N42" s="30" t="s">
        <v>192</v>
      </c>
      <c r="O42" s="153" t="s">
        <v>150</v>
      </c>
      <c r="P42" s="71" t="s">
        <v>191</v>
      </c>
      <c r="Q42" s="71" t="s">
        <v>190</v>
      </c>
      <c r="R42" s="71" t="s">
        <v>189</v>
      </c>
      <c r="S42" s="68"/>
      <c r="T42" s="68"/>
      <c r="U42" s="68"/>
      <c r="V42" s="68"/>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row>
    <row r="43" spans="1:91" s="55" customFormat="1" ht="49.2" customHeight="1" x14ac:dyDescent="0.35">
      <c r="A43" s="65">
        <v>45223</v>
      </c>
      <c r="B43" s="65" t="s">
        <v>168</v>
      </c>
      <c r="C43" s="75" t="s">
        <v>188</v>
      </c>
      <c r="D43" s="30" t="s">
        <v>18</v>
      </c>
      <c r="E43" s="75" t="s">
        <v>40</v>
      </c>
      <c r="F43" s="155">
        <v>700</v>
      </c>
      <c r="G43" s="154">
        <v>200</v>
      </c>
      <c r="H43" s="151" t="s">
        <v>20</v>
      </c>
      <c r="I43" s="30" t="s">
        <v>21</v>
      </c>
      <c r="J43" s="75" t="s">
        <v>22</v>
      </c>
      <c r="K43" s="151" t="s">
        <v>20</v>
      </c>
      <c r="L43" s="75">
        <v>2027</v>
      </c>
      <c r="M43" s="75" t="s">
        <v>39</v>
      </c>
      <c r="N43" s="75" t="s">
        <v>187</v>
      </c>
      <c r="O43" s="153" t="s">
        <v>150</v>
      </c>
      <c r="P43" s="149" t="s">
        <v>186</v>
      </c>
      <c r="Q43" s="149" t="s">
        <v>185</v>
      </c>
      <c r="R43" s="58" t="s">
        <v>184</v>
      </c>
      <c r="S43" s="149" t="s">
        <v>183</v>
      </c>
      <c r="T43" s="149" t="s">
        <v>182</v>
      </c>
      <c r="U43" s="149" t="s">
        <v>181</v>
      </c>
      <c r="V43" s="68"/>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row>
    <row r="44" spans="1:91" s="55" customFormat="1" ht="49.5" customHeight="1" thickBot="1" x14ac:dyDescent="0.4">
      <c r="A44" s="65">
        <v>45247</v>
      </c>
      <c r="B44" s="65" t="s">
        <v>168</v>
      </c>
      <c r="C44" s="75" t="s">
        <v>180</v>
      </c>
      <c r="D44" s="75" t="s">
        <v>18</v>
      </c>
      <c r="E44" s="75" t="s">
        <v>45</v>
      </c>
      <c r="F44" s="152">
        <v>2300</v>
      </c>
      <c r="G44" s="88">
        <v>0</v>
      </c>
      <c r="H44" s="151" t="s">
        <v>20</v>
      </c>
      <c r="I44" s="75" t="s">
        <v>21</v>
      </c>
      <c r="J44" s="151">
        <v>2024</v>
      </c>
      <c r="K44" s="75" t="s">
        <v>22</v>
      </c>
      <c r="L44" s="75">
        <v>2027</v>
      </c>
      <c r="M44" s="75" t="s">
        <v>54</v>
      </c>
      <c r="N44" s="75" t="s">
        <v>179</v>
      </c>
      <c r="O44" s="150" t="s">
        <v>150</v>
      </c>
      <c r="P44" s="58" t="s">
        <v>178</v>
      </c>
      <c r="Q44" s="149" t="s">
        <v>177</v>
      </c>
      <c r="R44" s="58" t="s">
        <v>176</v>
      </c>
      <c r="S44" s="58" t="s">
        <v>175</v>
      </c>
      <c r="T44" s="58" t="s">
        <v>174</v>
      </c>
      <c r="U44" s="59"/>
      <c r="V44" s="59"/>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row>
    <row r="45" spans="1:91" s="50" customFormat="1" ht="23.25" customHeight="1" thickBot="1" x14ac:dyDescent="0.4">
      <c r="A45" s="21"/>
      <c r="B45" s="51"/>
      <c r="C45" s="51"/>
      <c r="D45" s="51"/>
      <c r="E45" s="25" t="s">
        <v>49</v>
      </c>
      <c r="F45" s="23">
        <f>SUM(F2:F44)</f>
        <v>103635</v>
      </c>
      <c r="G45" s="23">
        <f>SUM(G2:G44)</f>
        <v>24573</v>
      </c>
      <c r="H45" s="54">
        <f>SUM(H2:H44)</f>
        <v>2120</v>
      </c>
      <c r="I45" s="51"/>
      <c r="J45" s="51"/>
      <c r="K45" s="51"/>
      <c r="L45" s="51"/>
      <c r="M45" s="19"/>
      <c r="O45" s="52"/>
      <c r="P45" s="51"/>
      <c r="Q45" s="51"/>
      <c r="R45" s="51"/>
      <c r="S45" s="51"/>
      <c r="T45" s="51"/>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row>
    <row r="46" spans="1:91" ht="16.2" thickTop="1" x14ac:dyDescent="0.35">
      <c r="A46" s="33"/>
      <c r="B46" s="33"/>
      <c r="D46" s="33"/>
      <c r="E46" s="33"/>
    </row>
    <row r="47" spans="1:91" x14ac:dyDescent="0.35">
      <c r="A47" s="33"/>
      <c r="B47" s="33"/>
      <c r="D47" s="33"/>
      <c r="E47" s="33"/>
    </row>
    <row r="48" spans="1:91" x14ac:dyDescent="0.35">
      <c r="A48" s="33"/>
      <c r="B48" s="33"/>
      <c r="D48" s="33"/>
      <c r="E48" s="33"/>
    </row>
    <row r="49" spans="1:5" x14ac:dyDescent="0.35">
      <c r="A49" s="33"/>
      <c r="B49" s="33"/>
      <c r="D49" s="33"/>
      <c r="E49" s="33"/>
    </row>
    <row r="50" spans="1:5" x14ac:dyDescent="0.35">
      <c r="A50" s="33"/>
      <c r="B50" s="33"/>
      <c r="D50" s="33"/>
      <c r="E50" s="33"/>
    </row>
    <row r="51" spans="1:5" x14ac:dyDescent="0.35">
      <c r="A51" s="33"/>
      <c r="B51" s="33"/>
      <c r="D51" s="33"/>
      <c r="E51" s="33"/>
    </row>
    <row r="52" spans="1:5" x14ac:dyDescent="0.35">
      <c r="B52" s="33"/>
      <c r="E52" s="33"/>
    </row>
    <row r="53" spans="1:5" x14ac:dyDescent="0.35">
      <c r="B53" s="33"/>
      <c r="E53" s="33"/>
    </row>
    <row r="54" spans="1:5" x14ac:dyDescent="0.35">
      <c r="B54" s="33"/>
      <c r="E54" s="33"/>
    </row>
    <row r="55" spans="1:5" x14ac:dyDescent="0.35">
      <c r="B55" s="33"/>
      <c r="E55" s="33"/>
    </row>
    <row r="56" spans="1:5" x14ac:dyDescent="0.35">
      <c r="B56" s="33"/>
      <c r="E56" s="33"/>
    </row>
    <row r="57" spans="1:5" x14ac:dyDescent="0.35">
      <c r="B57" s="33"/>
      <c r="E57" s="33"/>
    </row>
    <row r="58" spans="1:5" x14ac:dyDescent="0.35">
      <c r="B58" s="33"/>
      <c r="E58" s="33"/>
    </row>
    <row r="59" spans="1:5" x14ac:dyDescent="0.35">
      <c r="B59" s="33"/>
      <c r="E59" s="33"/>
    </row>
    <row r="60" spans="1:5" x14ac:dyDescent="0.35">
      <c r="B60" s="33"/>
      <c r="E60" s="33"/>
    </row>
    <row r="61" spans="1:5" x14ac:dyDescent="0.35">
      <c r="B61" s="33"/>
      <c r="E61" s="33"/>
    </row>
    <row r="62" spans="1:5" x14ac:dyDescent="0.35">
      <c r="B62" s="33"/>
      <c r="E62" s="33"/>
    </row>
    <row r="63" spans="1:5" x14ac:dyDescent="0.35">
      <c r="B63" s="33"/>
      <c r="E63" s="33"/>
    </row>
    <row r="64" spans="1:5" x14ac:dyDescent="0.35">
      <c r="B64" s="33"/>
      <c r="E64" s="33"/>
    </row>
    <row r="65" spans="2:5" x14ac:dyDescent="0.35">
      <c r="B65" s="33"/>
      <c r="E65" s="33"/>
    </row>
    <row r="66" spans="2:5" x14ac:dyDescent="0.35">
      <c r="B66" s="33"/>
      <c r="E66" s="33"/>
    </row>
    <row r="67" spans="2:5" x14ac:dyDescent="0.35">
      <c r="B67" s="33"/>
      <c r="E67" s="33"/>
    </row>
    <row r="68" spans="2:5" x14ac:dyDescent="0.35">
      <c r="B68" s="33"/>
      <c r="E68" s="33"/>
    </row>
    <row r="69" spans="2:5" x14ac:dyDescent="0.35">
      <c r="B69" s="33"/>
      <c r="E69" s="33"/>
    </row>
    <row r="70" spans="2:5" x14ac:dyDescent="0.35">
      <c r="B70" s="33"/>
      <c r="E70" s="33"/>
    </row>
    <row r="71" spans="2:5" x14ac:dyDescent="0.35">
      <c r="B71" s="33"/>
    </row>
    <row r="72" spans="2:5" x14ac:dyDescent="0.35">
      <c r="B72" s="33"/>
    </row>
    <row r="73" spans="2:5" x14ac:dyDescent="0.35">
      <c r="B73" s="33"/>
      <c r="E73" s="33"/>
    </row>
    <row r="74" spans="2:5" x14ac:dyDescent="0.35">
      <c r="B74" s="33"/>
      <c r="E74" s="33"/>
    </row>
    <row r="75" spans="2:5" x14ac:dyDescent="0.35">
      <c r="B75" s="33"/>
      <c r="E75" s="33"/>
    </row>
    <row r="76" spans="2:5" x14ac:dyDescent="0.35">
      <c r="B76" s="33"/>
      <c r="E76" s="33"/>
    </row>
    <row r="77" spans="2:5" x14ac:dyDescent="0.35">
      <c r="B77" s="33"/>
      <c r="E77" s="33"/>
    </row>
    <row r="78" spans="2:5" x14ac:dyDescent="0.35">
      <c r="B78" s="33"/>
      <c r="E78" s="33"/>
    </row>
    <row r="79" spans="2:5" x14ac:dyDescent="0.35">
      <c r="B79" s="33"/>
      <c r="E79" s="33"/>
    </row>
    <row r="80" spans="2:5" x14ac:dyDescent="0.35">
      <c r="B80" s="33"/>
      <c r="E80" s="33"/>
    </row>
    <row r="81" spans="2:5" x14ac:dyDescent="0.35">
      <c r="B81" s="33"/>
      <c r="E81" s="33"/>
    </row>
    <row r="82" spans="2:5" x14ac:dyDescent="0.35">
      <c r="B82" s="33"/>
      <c r="E82" s="33"/>
    </row>
    <row r="83" spans="2:5" x14ac:dyDescent="0.35">
      <c r="B83" s="33"/>
      <c r="E83" s="33"/>
    </row>
    <row r="84" spans="2:5" x14ac:dyDescent="0.35">
      <c r="B84" s="33"/>
      <c r="E84" s="33"/>
    </row>
    <row r="85" spans="2:5" x14ac:dyDescent="0.35">
      <c r="B85" s="33"/>
      <c r="E85" s="33"/>
    </row>
    <row r="86" spans="2:5" x14ac:dyDescent="0.35">
      <c r="B86" s="33"/>
      <c r="E86" s="33"/>
    </row>
    <row r="87" spans="2:5" x14ac:dyDescent="0.35">
      <c r="B87" s="33"/>
      <c r="E87" s="33"/>
    </row>
    <row r="88" spans="2:5" x14ac:dyDescent="0.35">
      <c r="B88" s="33"/>
      <c r="E88" s="33"/>
    </row>
    <row r="89" spans="2:5" x14ac:dyDescent="0.35">
      <c r="B89" s="33"/>
      <c r="E89" s="33"/>
    </row>
    <row r="90" spans="2:5" x14ac:dyDescent="0.35">
      <c r="B90" s="33"/>
      <c r="E90" s="33"/>
    </row>
    <row r="91" spans="2:5" x14ac:dyDescent="0.35">
      <c r="B91" s="33"/>
      <c r="E91" s="33"/>
    </row>
    <row r="92" spans="2:5" x14ac:dyDescent="0.35">
      <c r="B92" s="33"/>
      <c r="E92" s="33"/>
    </row>
    <row r="93" spans="2:5" x14ac:dyDescent="0.35">
      <c r="B93" s="33"/>
      <c r="E93" s="33"/>
    </row>
    <row r="94" spans="2:5" x14ac:dyDescent="0.35">
      <c r="B94" s="33"/>
      <c r="E94" s="33"/>
    </row>
    <row r="95" spans="2:5" x14ac:dyDescent="0.35">
      <c r="B95" s="33"/>
      <c r="E95" s="33"/>
    </row>
    <row r="96" spans="2:5" x14ac:dyDescent="0.35">
      <c r="B96" s="33"/>
      <c r="E96" s="33"/>
    </row>
    <row r="97" spans="2:5" x14ac:dyDescent="0.35">
      <c r="B97" s="33"/>
      <c r="E97" s="33"/>
    </row>
    <row r="98" spans="2:5" x14ac:dyDescent="0.35">
      <c r="B98" s="33"/>
    </row>
    <row r="99" spans="2:5" x14ac:dyDescent="0.35">
      <c r="B99" s="33"/>
    </row>
    <row r="100" spans="2:5" x14ac:dyDescent="0.35">
      <c r="B100" s="33"/>
    </row>
    <row r="101" spans="2:5" x14ac:dyDescent="0.35">
      <c r="B101" s="33"/>
    </row>
    <row r="102" spans="2:5" x14ac:dyDescent="0.35">
      <c r="B102" s="33"/>
    </row>
    <row r="103" spans="2:5" x14ac:dyDescent="0.35">
      <c r="B103" s="33"/>
    </row>
    <row r="104" spans="2:5" x14ac:dyDescent="0.35">
      <c r="B104" s="33"/>
    </row>
    <row r="105" spans="2:5" x14ac:dyDescent="0.35">
      <c r="B105" s="33"/>
    </row>
    <row r="106" spans="2:5" x14ac:dyDescent="0.35">
      <c r="B106" s="33"/>
    </row>
    <row r="107" spans="2:5" x14ac:dyDescent="0.35">
      <c r="B107" s="33"/>
    </row>
    <row r="108" spans="2:5" x14ac:dyDescent="0.35">
      <c r="B108" s="33"/>
    </row>
    <row r="109" spans="2:5" x14ac:dyDescent="0.35">
      <c r="B109" s="33"/>
    </row>
    <row r="110" spans="2:5" x14ac:dyDescent="0.35">
      <c r="B110" s="33"/>
    </row>
    <row r="111" spans="2:5" x14ac:dyDescent="0.35">
      <c r="B111" s="33"/>
    </row>
    <row r="112" spans="2:5" x14ac:dyDescent="0.35">
      <c r="B112" s="33"/>
    </row>
    <row r="113" spans="2:2" x14ac:dyDescent="0.35">
      <c r="B113" s="33"/>
    </row>
    <row r="114" spans="2:2" x14ac:dyDescent="0.35">
      <c r="B114" s="33"/>
    </row>
    <row r="115" spans="2:2" x14ac:dyDescent="0.35">
      <c r="B115" s="33"/>
    </row>
    <row r="116" spans="2:2" x14ac:dyDescent="0.35">
      <c r="B116" s="33"/>
    </row>
    <row r="117" spans="2:2" x14ac:dyDescent="0.35">
      <c r="B117" s="33"/>
    </row>
    <row r="118" spans="2:2" x14ac:dyDescent="0.35">
      <c r="B118" s="33"/>
    </row>
    <row r="119" spans="2:2" x14ac:dyDescent="0.35">
      <c r="B119" s="33"/>
    </row>
    <row r="120" spans="2:2" x14ac:dyDescent="0.35">
      <c r="B120" s="33"/>
    </row>
    <row r="121" spans="2:2" x14ac:dyDescent="0.35">
      <c r="B121" s="33"/>
    </row>
    <row r="122" spans="2:2" x14ac:dyDescent="0.35">
      <c r="B122" s="33"/>
    </row>
    <row r="123" spans="2:2" x14ac:dyDescent="0.35">
      <c r="B123" s="33"/>
    </row>
    <row r="124" spans="2:2" x14ac:dyDescent="0.35">
      <c r="B124" s="33"/>
    </row>
    <row r="125" spans="2:2" x14ac:dyDescent="0.35">
      <c r="B125" s="33"/>
    </row>
    <row r="126" spans="2:2" x14ac:dyDescent="0.35">
      <c r="B126" s="33"/>
    </row>
    <row r="127" spans="2:2" x14ac:dyDescent="0.35">
      <c r="B127" s="33"/>
    </row>
    <row r="128" spans="2:2" x14ac:dyDescent="0.35">
      <c r="B128" s="33"/>
    </row>
    <row r="129" spans="2:2" x14ac:dyDescent="0.35">
      <c r="B129" s="33"/>
    </row>
    <row r="130" spans="2:2" x14ac:dyDescent="0.35">
      <c r="B130" s="33"/>
    </row>
    <row r="131" spans="2:2" x14ac:dyDescent="0.35">
      <c r="B131" s="33"/>
    </row>
    <row r="132" spans="2:2" x14ac:dyDescent="0.35">
      <c r="B132" s="33"/>
    </row>
    <row r="133" spans="2:2" x14ac:dyDescent="0.35">
      <c r="B133" s="33"/>
    </row>
    <row r="134" spans="2:2" x14ac:dyDescent="0.35">
      <c r="B134" s="33"/>
    </row>
    <row r="135" spans="2:2" x14ac:dyDescent="0.35">
      <c r="B135" s="33"/>
    </row>
    <row r="136" spans="2:2" x14ac:dyDescent="0.35">
      <c r="B136" s="33"/>
    </row>
    <row r="137" spans="2:2" x14ac:dyDescent="0.35">
      <c r="B137" s="33"/>
    </row>
    <row r="138" spans="2:2" x14ac:dyDescent="0.35">
      <c r="B138" s="33"/>
    </row>
    <row r="139" spans="2:2" x14ac:dyDescent="0.35">
      <c r="B139" s="33"/>
    </row>
    <row r="140" spans="2:2" x14ac:dyDescent="0.35">
      <c r="B140" s="33"/>
    </row>
    <row r="141" spans="2:2" x14ac:dyDescent="0.35">
      <c r="B141" s="33"/>
    </row>
    <row r="142" spans="2:2" x14ac:dyDescent="0.35">
      <c r="B142" s="33"/>
    </row>
    <row r="143" spans="2:2" x14ac:dyDescent="0.35">
      <c r="B143" s="33"/>
    </row>
    <row r="144" spans="2:2" x14ac:dyDescent="0.35">
      <c r="B144" s="33"/>
    </row>
    <row r="145" spans="2:2" x14ac:dyDescent="0.35">
      <c r="B145" s="33"/>
    </row>
    <row r="146" spans="2:2" x14ac:dyDescent="0.35">
      <c r="B146" s="33"/>
    </row>
    <row r="147" spans="2:2" x14ac:dyDescent="0.35">
      <c r="B147" s="33"/>
    </row>
    <row r="148" spans="2:2" x14ac:dyDescent="0.35">
      <c r="B148" s="33"/>
    </row>
    <row r="149" spans="2:2" x14ac:dyDescent="0.35">
      <c r="B149" s="33"/>
    </row>
    <row r="150" spans="2:2" x14ac:dyDescent="0.35">
      <c r="B150" s="33"/>
    </row>
    <row r="151" spans="2:2" x14ac:dyDescent="0.35">
      <c r="B151" s="33"/>
    </row>
    <row r="152" spans="2:2" x14ac:dyDescent="0.35">
      <c r="B152" s="33"/>
    </row>
    <row r="153" spans="2:2" x14ac:dyDescent="0.35">
      <c r="B153" s="33"/>
    </row>
    <row r="154" spans="2:2" x14ac:dyDescent="0.35">
      <c r="B154" s="33"/>
    </row>
    <row r="155" spans="2:2" x14ac:dyDescent="0.35">
      <c r="B155" s="33"/>
    </row>
    <row r="156" spans="2:2" x14ac:dyDescent="0.35">
      <c r="B156" s="33"/>
    </row>
    <row r="157" spans="2:2" x14ac:dyDescent="0.35">
      <c r="B157" s="33"/>
    </row>
    <row r="158" spans="2:2" x14ac:dyDescent="0.35">
      <c r="B158" s="33"/>
    </row>
    <row r="159" spans="2:2" x14ac:dyDescent="0.35">
      <c r="B159" s="33"/>
    </row>
    <row r="160" spans="2:2" x14ac:dyDescent="0.35">
      <c r="B160" s="33"/>
    </row>
    <row r="161" spans="2:2" x14ac:dyDescent="0.35">
      <c r="B161" s="33"/>
    </row>
    <row r="162" spans="2:2" x14ac:dyDescent="0.35">
      <c r="B162" s="33"/>
    </row>
    <row r="163" spans="2:2" x14ac:dyDescent="0.35">
      <c r="B163" s="33"/>
    </row>
    <row r="164" spans="2:2" x14ac:dyDescent="0.35">
      <c r="B164" s="33"/>
    </row>
    <row r="165" spans="2:2" x14ac:dyDescent="0.35">
      <c r="B165" s="33"/>
    </row>
    <row r="166" spans="2:2" x14ac:dyDescent="0.35">
      <c r="B166" s="33"/>
    </row>
    <row r="167" spans="2:2" x14ac:dyDescent="0.35">
      <c r="B167" s="33"/>
    </row>
    <row r="168" spans="2:2" x14ac:dyDescent="0.35">
      <c r="B168" s="33"/>
    </row>
    <row r="169" spans="2:2" x14ac:dyDescent="0.35">
      <c r="B169" s="33"/>
    </row>
    <row r="170" spans="2:2" x14ac:dyDescent="0.35">
      <c r="B170" s="33"/>
    </row>
    <row r="171" spans="2:2" x14ac:dyDescent="0.35">
      <c r="B171" s="33"/>
    </row>
    <row r="172" spans="2:2" x14ac:dyDescent="0.35">
      <c r="B172" s="33"/>
    </row>
    <row r="173" spans="2:2" x14ac:dyDescent="0.35">
      <c r="B173" s="33"/>
    </row>
    <row r="174" spans="2:2" x14ac:dyDescent="0.35">
      <c r="B174" s="33"/>
    </row>
    <row r="175" spans="2:2" x14ac:dyDescent="0.35">
      <c r="B175" s="33"/>
    </row>
    <row r="176" spans="2:2" x14ac:dyDescent="0.35">
      <c r="B176" s="33"/>
    </row>
    <row r="177" spans="2:2" x14ac:dyDescent="0.35">
      <c r="B177" s="33"/>
    </row>
    <row r="178" spans="2:2" x14ac:dyDescent="0.35">
      <c r="B178" s="33"/>
    </row>
    <row r="179" spans="2:2" x14ac:dyDescent="0.35">
      <c r="B179" s="33"/>
    </row>
    <row r="180" spans="2:2" x14ac:dyDescent="0.35">
      <c r="B180" s="33"/>
    </row>
    <row r="181" spans="2:2" x14ac:dyDescent="0.35">
      <c r="B181" s="33"/>
    </row>
    <row r="182" spans="2:2" x14ac:dyDescent="0.35">
      <c r="B182" s="33"/>
    </row>
    <row r="183" spans="2:2" x14ac:dyDescent="0.35">
      <c r="B183" s="33"/>
    </row>
    <row r="184" spans="2:2" x14ac:dyDescent="0.35">
      <c r="B184" s="33"/>
    </row>
    <row r="185" spans="2:2" x14ac:dyDescent="0.35">
      <c r="B185" s="33"/>
    </row>
    <row r="186" spans="2:2" x14ac:dyDescent="0.35">
      <c r="B186" s="33"/>
    </row>
    <row r="187" spans="2:2" x14ac:dyDescent="0.35">
      <c r="B187" s="33"/>
    </row>
    <row r="188" spans="2:2" x14ac:dyDescent="0.35">
      <c r="B188" s="33"/>
    </row>
    <row r="189" spans="2:2" x14ac:dyDescent="0.35">
      <c r="B189" s="33"/>
    </row>
    <row r="190" spans="2:2" x14ac:dyDescent="0.35">
      <c r="B190" s="33"/>
    </row>
    <row r="191" spans="2:2" x14ac:dyDescent="0.35">
      <c r="B191" s="33"/>
    </row>
    <row r="192" spans="2:2" x14ac:dyDescent="0.35">
      <c r="B192" s="33"/>
    </row>
    <row r="193" spans="2:2" x14ac:dyDescent="0.35">
      <c r="B193" s="33"/>
    </row>
    <row r="194" spans="2:2" x14ac:dyDescent="0.35">
      <c r="B194" s="33"/>
    </row>
    <row r="195" spans="2:2" x14ac:dyDescent="0.35">
      <c r="B195" s="33"/>
    </row>
    <row r="196" spans="2:2" x14ac:dyDescent="0.35">
      <c r="B196" s="33"/>
    </row>
    <row r="197" spans="2:2" x14ac:dyDescent="0.35">
      <c r="B197" s="33"/>
    </row>
    <row r="198" spans="2:2" x14ac:dyDescent="0.35">
      <c r="B198" s="33"/>
    </row>
    <row r="199" spans="2:2" x14ac:dyDescent="0.35">
      <c r="B199" s="33"/>
    </row>
    <row r="200" spans="2:2" x14ac:dyDescent="0.35">
      <c r="B200" s="33"/>
    </row>
    <row r="201" spans="2:2" x14ac:dyDescent="0.35">
      <c r="B201" s="33"/>
    </row>
    <row r="202" spans="2:2" x14ac:dyDescent="0.35">
      <c r="B202" s="33"/>
    </row>
    <row r="203" spans="2:2" x14ac:dyDescent="0.35">
      <c r="B203" s="33"/>
    </row>
    <row r="204" spans="2:2" x14ac:dyDescent="0.35">
      <c r="B204" s="33"/>
    </row>
    <row r="205" spans="2:2" x14ac:dyDescent="0.35">
      <c r="B205" s="33"/>
    </row>
    <row r="206" spans="2:2" x14ac:dyDescent="0.35">
      <c r="B206" s="33"/>
    </row>
    <row r="207" spans="2:2" x14ac:dyDescent="0.35">
      <c r="B207" s="33"/>
    </row>
    <row r="208" spans="2:2" x14ac:dyDescent="0.35">
      <c r="B208" s="33"/>
    </row>
    <row r="209" spans="2:2" x14ac:dyDescent="0.35">
      <c r="B209" s="33"/>
    </row>
    <row r="210" spans="2:2" x14ac:dyDescent="0.35">
      <c r="B210" s="33"/>
    </row>
    <row r="211" spans="2:2" x14ac:dyDescent="0.35">
      <c r="B211" s="33"/>
    </row>
    <row r="212" spans="2:2" x14ac:dyDescent="0.35">
      <c r="B212" s="33"/>
    </row>
    <row r="213" spans="2:2" x14ac:dyDescent="0.35">
      <c r="B213" s="33"/>
    </row>
    <row r="214" spans="2:2" x14ac:dyDescent="0.35">
      <c r="B214" s="33"/>
    </row>
    <row r="215" spans="2:2" x14ac:dyDescent="0.35">
      <c r="B215" s="33"/>
    </row>
    <row r="216" spans="2:2" x14ac:dyDescent="0.35">
      <c r="B216" s="33"/>
    </row>
    <row r="217" spans="2:2" x14ac:dyDescent="0.35">
      <c r="B217" s="33"/>
    </row>
    <row r="218" spans="2:2" x14ac:dyDescent="0.35">
      <c r="B218" s="33"/>
    </row>
    <row r="219" spans="2:2" x14ac:dyDescent="0.35">
      <c r="B219" s="33"/>
    </row>
    <row r="220" spans="2:2" x14ac:dyDescent="0.35">
      <c r="B220" s="33"/>
    </row>
    <row r="221" spans="2:2" x14ac:dyDescent="0.35">
      <c r="B221" s="33"/>
    </row>
    <row r="222" spans="2:2" x14ac:dyDescent="0.35">
      <c r="B222" s="33"/>
    </row>
    <row r="223" spans="2:2" x14ac:dyDescent="0.35">
      <c r="B223" s="33"/>
    </row>
    <row r="224" spans="2:2" x14ac:dyDescent="0.35">
      <c r="B224" s="33"/>
    </row>
    <row r="225" spans="2:2" x14ac:dyDescent="0.35">
      <c r="B225" s="33"/>
    </row>
    <row r="226" spans="2:2" x14ac:dyDescent="0.35">
      <c r="B226" s="33"/>
    </row>
    <row r="227" spans="2:2" x14ac:dyDescent="0.35">
      <c r="B227" s="33"/>
    </row>
    <row r="228" spans="2:2" x14ac:dyDescent="0.35">
      <c r="B228" s="33"/>
    </row>
    <row r="229" spans="2:2" x14ac:dyDescent="0.35">
      <c r="B229" s="33"/>
    </row>
    <row r="230" spans="2:2" x14ac:dyDescent="0.35">
      <c r="B230" s="33"/>
    </row>
    <row r="231" spans="2:2" x14ac:dyDescent="0.35">
      <c r="B231" s="33"/>
    </row>
    <row r="232" spans="2:2" x14ac:dyDescent="0.35">
      <c r="B232" s="33"/>
    </row>
    <row r="233" spans="2:2" x14ac:dyDescent="0.35">
      <c r="B233" s="33"/>
    </row>
    <row r="234" spans="2:2" x14ac:dyDescent="0.35">
      <c r="B234" s="33"/>
    </row>
    <row r="235" spans="2:2" x14ac:dyDescent="0.35">
      <c r="B235" s="33"/>
    </row>
    <row r="236" spans="2:2" x14ac:dyDescent="0.35">
      <c r="B236" s="33"/>
    </row>
    <row r="237" spans="2:2" x14ac:dyDescent="0.35">
      <c r="B237" s="33"/>
    </row>
    <row r="238" spans="2:2" x14ac:dyDescent="0.35">
      <c r="B238" s="33"/>
    </row>
    <row r="239" spans="2:2" x14ac:dyDescent="0.35">
      <c r="B239" s="33"/>
    </row>
    <row r="240" spans="2:2" x14ac:dyDescent="0.35">
      <c r="B240" s="33"/>
    </row>
    <row r="241" spans="2:2" x14ac:dyDescent="0.35">
      <c r="B241" s="33"/>
    </row>
    <row r="242" spans="2:2" x14ac:dyDescent="0.35">
      <c r="B242" s="33"/>
    </row>
    <row r="243" spans="2:2" x14ac:dyDescent="0.35">
      <c r="B243" s="33"/>
    </row>
    <row r="244" spans="2:2" x14ac:dyDescent="0.35">
      <c r="B244" s="33"/>
    </row>
    <row r="245" spans="2:2" x14ac:dyDescent="0.35">
      <c r="B245" s="33"/>
    </row>
    <row r="246" spans="2:2" x14ac:dyDescent="0.35">
      <c r="B246" s="33"/>
    </row>
    <row r="247" spans="2:2" x14ac:dyDescent="0.35">
      <c r="B247" s="33"/>
    </row>
    <row r="248" spans="2:2" x14ac:dyDescent="0.35">
      <c r="B248" s="33"/>
    </row>
    <row r="249" spans="2:2" x14ac:dyDescent="0.35">
      <c r="B249" s="33"/>
    </row>
    <row r="250" spans="2:2" x14ac:dyDescent="0.35">
      <c r="B250" s="33"/>
    </row>
    <row r="251" spans="2:2" x14ac:dyDescent="0.35">
      <c r="B251" s="33"/>
    </row>
    <row r="252" spans="2:2" x14ac:dyDescent="0.35">
      <c r="B252" s="33"/>
    </row>
    <row r="253" spans="2:2" x14ac:dyDescent="0.35">
      <c r="B253" s="33"/>
    </row>
    <row r="254" spans="2:2" x14ac:dyDescent="0.35">
      <c r="B254" s="33"/>
    </row>
    <row r="255" spans="2:2" x14ac:dyDescent="0.35">
      <c r="B255" s="33"/>
    </row>
    <row r="256" spans="2:2" x14ac:dyDescent="0.35">
      <c r="B256" s="33"/>
    </row>
    <row r="257" spans="2:2" x14ac:dyDescent="0.35">
      <c r="B257" s="33"/>
    </row>
    <row r="258" spans="2:2" x14ac:dyDescent="0.35">
      <c r="B258" s="33"/>
    </row>
    <row r="259" spans="2:2" x14ac:dyDescent="0.35">
      <c r="B259" s="33"/>
    </row>
    <row r="260" spans="2:2" x14ac:dyDescent="0.35">
      <c r="B260" s="33"/>
    </row>
    <row r="261" spans="2:2" x14ac:dyDescent="0.35">
      <c r="B261" s="33"/>
    </row>
    <row r="262" spans="2:2" x14ac:dyDescent="0.35">
      <c r="B262" s="33"/>
    </row>
    <row r="263" spans="2:2" x14ac:dyDescent="0.35">
      <c r="B263" s="33"/>
    </row>
    <row r="264" spans="2:2" x14ac:dyDescent="0.35">
      <c r="B264" s="33"/>
    </row>
    <row r="265" spans="2:2" x14ac:dyDescent="0.35">
      <c r="B265" s="33"/>
    </row>
    <row r="266" spans="2:2" x14ac:dyDescent="0.35">
      <c r="B266" s="33"/>
    </row>
    <row r="267" spans="2:2" x14ac:dyDescent="0.35">
      <c r="B267" s="33"/>
    </row>
    <row r="268" spans="2:2" x14ac:dyDescent="0.35">
      <c r="B268" s="33"/>
    </row>
    <row r="269" spans="2:2" x14ac:dyDescent="0.35">
      <c r="B269" s="33"/>
    </row>
  </sheetData>
  <sheetProtection algorithmName="SHA-512" hashValue="nN6EaUpAQzIdaB1itwNRBV573PhlLU04X+Y0lkQBBEiSTl4vLaXGybVhDAayOSZILN8FfBeFCahksEZsqRYLfw==" saltValue="vWLwRrNqnDDMe/rmXcU6aw==" spinCount="100000" sheet="1" objects="1" scenarios="1"/>
  <hyperlinks>
    <hyperlink ref="Q17" r:id="rId1" xr:uid="{F50D320B-429D-4A62-8E9B-E0B1A099F561}"/>
    <hyperlink ref="S21" r:id="rId2" xr:uid="{9DE0C9C4-865A-4C5B-86E0-D4DC25C04D73}"/>
    <hyperlink ref="P17" r:id="rId3" xr:uid="{B1F787A3-889E-4605-A3EB-3946BD8A15C4}"/>
    <hyperlink ref="P35" r:id="rId4" xr:uid="{25AFE4F6-91F4-4CE5-A7FA-A7866BA13CA2}"/>
    <hyperlink ref="P36" r:id="rId5" location=":~:text=Wittlich%2DWengerohr.,geplante%20Werk%20hat%20gigantische%20Dimensionen." xr:uid="{8B6458EB-60EE-43A3-926E-A8B01834B411}"/>
    <hyperlink ref="P29" r:id="rId6" xr:uid="{38129446-5C21-4F60-8BFB-D823FC8113A3}"/>
    <hyperlink ref="S18" r:id="rId7" xr:uid="{8B64F636-1E2C-473E-A89E-2506CCAD92C8}"/>
    <hyperlink ref="P15" r:id="rId8" xr:uid="{FB6E7F1D-A5A2-4BA2-94D1-A99AC30F5EF4}"/>
    <hyperlink ref="P2" r:id="rId9" xr:uid="{B0A3594A-5627-4CFA-B818-9D8168602D2A}"/>
    <hyperlink ref="P8" r:id="rId10" xr:uid="{CF588D49-618C-4B8F-BE67-8BAB3B41BEE6}"/>
    <hyperlink ref="Q8" r:id="rId11" xr:uid="{A37D72DC-4AD0-40EE-922C-FF7C536FBC13}"/>
    <hyperlink ref="P16" r:id="rId12" xr:uid="{11988A44-4BCC-41EC-9960-540FE8F9DE12}"/>
    <hyperlink ref="P9" r:id="rId13" xr:uid="{09CE14A6-73CB-45FD-9BAD-5FAD3426210A}"/>
    <hyperlink ref="P18" r:id="rId14" xr:uid="{97B5D5E2-129B-46C1-AC35-12F586ED3D0A}"/>
    <hyperlink ref="P19" r:id="rId15" xr:uid="{D4F374D9-423A-4E41-858D-01FA8612D1DB}"/>
    <hyperlink ref="P22" r:id="rId16" location=":~:text=Das%20Landesamt%20f%C3%BCr%20Geologie%20und,wie%20Vulcan%20Energy%20weiter%20erkl%C3%A4rte." xr:uid="{2081A2F6-E862-4C16-9CD9-3A45CA939151}"/>
    <hyperlink ref="Q22" r:id="rId17" xr:uid="{E4C0419B-FF5D-4C49-B05A-50302B50CDEB}"/>
    <hyperlink ref="R22" r:id="rId18" xr:uid="{28350362-C1DB-4859-88AE-CAB7F0E73F90}"/>
    <hyperlink ref="R11" r:id="rId19" xr:uid="{670C0DD4-B3F1-4177-A935-4F42E5EEFA28}"/>
    <hyperlink ref="P24" r:id="rId20" xr:uid="{AE49928F-59AF-4C00-8E4C-75ED461FE709}"/>
    <hyperlink ref="P10" r:id="rId21" xr:uid="{F771E25B-5CBC-4146-BC42-76F571ACEC83}"/>
    <hyperlink ref="Q20" r:id="rId22" xr:uid="{8BD7E671-F9BB-4293-B24D-3CD508672791}"/>
    <hyperlink ref="S9" r:id="rId23" xr:uid="{36022D93-1DE2-43C4-ABD7-85B23B340FC5}"/>
    <hyperlink ref="T8" r:id="rId24" xr:uid="{959D3256-42F4-4AE5-A26F-11E7CE03D79E}"/>
    <hyperlink ref="T16" r:id="rId25" xr:uid="{57DA2838-6D7F-4DC8-8A53-39A9FAE5858E}"/>
    <hyperlink ref="T18" r:id="rId26" xr:uid="{0B5E6683-65D0-4223-8F2C-50C367F6FB55}"/>
    <hyperlink ref="T21" r:id="rId27" xr:uid="{3F010258-D067-4DB0-AC39-E586D45504FA}"/>
    <hyperlink ref="T22" r:id="rId28" xr:uid="{24C24E80-9EC0-4C19-BA32-2C43A8708BD0}"/>
    <hyperlink ref="R26" r:id="rId29" xr:uid="{660DD6FB-349F-4B32-8D54-34EE51A4313D}"/>
    <hyperlink ref="R4" r:id="rId30" xr:uid="{4374550C-9FF5-4DD2-860C-D36A8D0F4929}"/>
    <hyperlink ref="T9" r:id="rId31" xr:uid="{88C449FE-CE2D-4874-ABF5-AC115421458F}"/>
    <hyperlink ref="U18" r:id="rId32" xr:uid="{39BAB56C-0D29-4437-89FF-D7338657A53A}"/>
    <hyperlink ref="R20" r:id="rId33" xr:uid="{937B5868-02A5-4335-8135-257A11A6E6C0}"/>
    <hyperlink ref="T3" r:id="rId34" xr:uid="{A82F8C12-DD7A-4A40-B0D7-F9AB9D0713BA}"/>
    <hyperlink ref="T11" r:id="rId35" xr:uid="{7F753F88-017E-473C-B273-AC61F164FE48}"/>
    <hyperlink ref="Q11" r:id="rId36" xr:uid="{8C9833DA-75E8-481E-8AB4-AA1C06D2C0FC}"/>
    <hyperlink ref="U3" r:id="rId37" xr:uid="{B54DF85A-8E60-44C3-8213-8FA6CFA33674}"/>
    <hyperlink ref="V3" r:id="rId38" xr:uid="{36E2DD92-2306-4BE2-8061-4671031DB328}"/>
    <hyperlink ref="U8" r:id="rId39" xr:uid="{8BA113CA-183D-4ED5-9543-456D48D14423}"/>
    <hyperlink ref="Q6" r:id="rId40" xr:uid="{01A64B7D-38EB-40F6-809E-6D8B51626239}"/>
    <hyperlink ref="P6" r:id="rId41" xr:uid="{2B49D93C-7C3F-4623-BC5E-C21680FF52B6}"/>
    <hyperlink ref="R6" r:id="rId42" xr:uid="{F62DE3DD-9CF4-4CDD-82DB-F55B04C073E3}"/>
    <hyperlink ref="V21" r:id="rId43" xr:uid="{66C89DA7-25FC-48DD-8D94-20EC0A393980}"/>
    <hyperlink ref="Q40" r:id="rId44" xr:uid="{D8ABAE4A-F70C-4BE1-8BCA-A743CAE2D556}"/>
    <hyperlink ref="R39" r:id="rId45" xr:uid="{AA81F2D7-8E90-41C0-84D0-640E1DF78D14}"/>
    <hyperlink ref="S37" r:id="rId46" xr:uid="{A8D3B06E-B207-4F04-BDD7-B50AB3A93688}"/>
    <hyperlink ref="S32" r:id="rId47" xr:uid="{DC6F1B49-66DB-404F-9F16-999057F970C6}"/>
    <hyperlink ref="Q2" r:id="rId48" xr:uid="{A9E0C1F1-9283-4D70-8DD4-894B307A8D08}"/>
    <hyperlink ref="R19" r:id="rId49" xr:uid="{AE9A68E3-A84A-4274-8E04-07A3E85FB300}"/>
    <hyperlink ref="S19" r:id="rId50" xr:uid="{7E3DABB9-6D69-4AD4-944A-F28CE651C7A8}"/>
    <hyperlink ref="R25" r:id="rId51" xr:uid="{E4C68523-F46F-45E6-8782-1712326A5CB7}"/>
    <hyperlink ref="R12" r:id="rId52" xr:uid="{F8D6AE7C-69DD-4D1C-959D-12E9B4EBD1C9}"/>
    <hyperlink ref="S12" r:id="rId53" xr:uid="{DC8AE70F-5130-4F25-866E-69D86E360749}"/>
    <hyperlink ref="Q13" r:id="rId54" xr:uid="{D4C961FE-6454-48EF-8043-CE33A648B25E}"/>
    <hyperlink ref="S34" r:id="rId55" xr:uid="{C22909A0-B411-470F-BEF9-EC993FEA97FA}"/>
    <hyperlink ref="U35" r:id="rId56" xr:uid="{3C32BED3-9836-438B-9A7E-DD483FC51A1E}"/>
    <hyperlink ref="R36" r:id="rId57" xr:uid="{E9A812E6-F62B-4A9F-856B-03B46F63A880}"/>
    <hyperlink ref="S36" r:id="rId58" xr:uid="{69353052-E362-49AD-A75D-C084C172B67F}"/>
    <hyperlink ref="S27" r:id="rId59" xr:uid="{55705002-7864-46F4-8DC8-CD7F56D51AB4}"/>
    <hyperlink ref="P28" r:id="rId60" xr:uid="{0D55CB13-CECC-4C13-A643-5F9F1E7487C8}"/>
    <hyperlink ref="R2" r:id="rId61" xr:uid="{F8710711-4B07-49B1-BF34-D7A193FD3FB4}"/>
    <hyperlink ref="P43" r:id="rId62" xr:uid="{06A76FD8-1AE3-49A3-8893-865E75B87D03}"/>
    <hyperlink ref="Q43" r:id="rId63" xr:uid="{CA7933B9-0EEB-444B-9B10-A91F5B756E2D}"/>
    <hyperlink ref="Q44" r:id="rId64" xr:uid="{65AE03E9-7057-49AC-BFAA-C942DECCA196}"/>
    <hyperlink ref="S43" r:id="rId65" xr:uid="{566E1F66-5074-4EE2-8866-0F685B315CC1}"/>
    <hyperlink ref="T43" r:id="rId66" xr:uid="{C76FA7D6-A10E-4E29-9CF8-B692239C1218}"/>
    <hyperlink ref="U43" r:id="rId67" xr:uid="{3939721F-1A95-4DBF-8973-1F70CD8BD20A}"/>
    <hyperlink ref="P26" r:id="rId68" xr:uid="{50B27FAF-9AA9-4BB0-8421-0F90450EB5E1}"/>
    <hyperlink ref="Q41" r:id="rId69" xr:uid="{698CD5D7-0409-4B33-8AA3-4909EBDBBD94}"/>
    <hyperlink ref="S41" r:id="rId70" xr:uid="{E7AC10B0-1FE0-46D0-B9BC-63FBE5763FD2}"/>
    <hyperlink ref="P41" r:id="rId71" xr:uid="{4E1B8399-9ADC-4551-9304-AB8C5E042719}"/>
    <hyperlink ref="R7" r:id="rId72" xr:uid="{95B85FED-6981-4C02-AEF2-B8A9330F28A9}"/>
    <hyperlink ref="S7" r:id="rId73" xr:uid="{4CC55180-E1D5-4680-A3F9-9E952C0C00A4}"/>
    <hyperlink ref="T7" r:id="rId74" xr:uid="{9FED7778-1FEB-45F0-9F11-909FD08A7D2D}"/>
    <hyperlink ref="Q14" r:id="rId75" xr:uid="{3C13FA46-5904-45DC-BAE1-7C36B30DE642}"/>
    <hyperlink ref="P14" r:id="rId76" xr:uid="{49CC3D02-C229-48B1-AB67-A1377568C175}"/>
    <hyperlink ref="T14" r:id="rId77" xr:uid="{3E93F59B-B148-41F0-8271-43016C7B8D19}"/>
    <hyperlink ref="T38" r:id="rId78" xr:uid="{F1F6C822-4D8E-4AEE-BEDD-A0C43635EFF2}"/>
    <hyperlink ref="U9" r:id="rId79" location="gs.4g7gxg" xr:uid="{5DF1DF9E-A96C-45A9-A12C-A0D8AD4F8F85}"/>
    <hyperlink ref="P42" r:id="rId80" xr:uid="{A8739607-3884-4437-AB1A-BAD6AD16F2A7}"/>
  </hyperlinks>
  <pageMargins left="0.7" right="0.7" top="0.75" bottom="0.75" header="0.3" footer="0.3"/>
  <pageSetup paperSize="9" orientation="portrait" horizontalDpi="90" verticalDpi="90" r:id="rId8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2B5A1-E40F-4F32-8392-5F3E76170A69}">
  <dimension ref="A1:S117"/>
  <sheetViews>
    <sheetView zoomScale="80" zoomScaleNormal="80" workbookViewId="0">
      <pane ySplit="1" topLeftCell="A23" activePane="bottomLeft" state="frozen"/>
      <selection pane="bottomLeft" activeCell="P33" sqref="P33"/>
    </sheetView>
  </sheetViews>
  <sheetFormatPr baseColWidth="10" defaultColWidth="8.88671875" defaultRowHeight="15.6" x14ac:dyDescent="0.35"/>
  <cols>
    <col min="1" max="1" width="12.109375" style="97" customWidth="1"/>
    <col min="2" max="2" width="17.44140625" style="97" customWidth="1"/>
    <col min="3" max="3" width="13.88671875" style="97" customWidth="1"/>
    <col min="4" max="4" width="16.88671875" style="97" customWidth="1"/>
    <col min="5" max="5" width="11.88671875" style="97" customWidth="1"/>
    <col min="6" max="6" width="15.33203125" style="97" customWidth="1"/>
    <col min="7" max="7" width="10.109375" style="97" customWidth="1"/>
    <col min="8" max="8" width="15.44140625" style="97" customWidth="1"/>
    <col min="9" max="9" width="9.5546875" style="97" customWidth="1"/>
    <col min="10" max="10" width="12.44140625" style="97" customWidth="1"/>
    <col min="11" max="11" width="9.88671875" style="97" customWidth="1"/>
    <col min="12" max="12" width="1.109375" style="97" hidden="1" customWidth="1"/>
    <col min="13" max="13" width="20.6640625" style="97" customWidth="1"/>
    <col min="14" max="14" width="15.5546875" style="97" customWidth="1"/>
    <col min="15" max="19" width="45.6640625" style="97" customWidth="1"/>
    <col min="20" max="16384" width="8.88671875" style="97"/>
  </cols>
  <sheetData>
    <row r="1" spans="1:19" s="146" customFormat="1" ht="51.75" customHeight="1" thickBot="1" x14ac:dyDescent="0.4">
      <c r="A1" s="147" t="s">
        <v>0</v>
      </c>
      <c r="B1" s="147" t="s">
        <v>1</v>
      </c>
      <c r="C1" s="147" t="s">
        <v>2</v>
      </c>
      <c r="D1" s="147" t="s">
        <v>3</v>
      </c>
      <c r="E1" s="147" t="s">
        <v>4</v>
      </c>
      <c r="F1" s="147" t="s">
        <v>5</v>
      </c>
      <c r="G1" s="147" t="s">
        <v>6</v>
      </c>
      <c r="H1" s="147" t="s">
        <v>7</v>
      </c>
      <c r="I1" s="147" t="s">
        <v>8</v>
      </c>
      <c r="J1" s="147" t="s">
        <v>9</v>
      </c>
      <c r="K1" s="147" t="s">
        <v>10</v>
      </c>
      <c r="L1" s="148"/>
      <c r="M1" s="147" t="s">
        <v>11</v>
      </c>
      <c r="N1" s="147" t="s">
        <v>12</v>
      </c>
      <c r="O1" s="147" t="s">
        <v>13</v>
      </c>
      <c r="P1" s="147" t="s">
        <v>14</v>
      </c>
      <c r="Q1" s="147" t="s">
        <v>15</v>
      </c>
      <c r="R1" s="147" t="s">
        <v>16</v>
      </c>
      <c r="S1" s="147" t="s">
        <v>17</v>
      </c>
    </row>
    <row r="2" spans="1:19" s="138" customFormat="1" ht="50.1" customHeight="1" x14ac:dyDescent="0.35">
      <c r="A2" s="145">
        <v>45190</v>
      </c>
      <c r="B2" s="141" t="s">
        <v>359</v>
      </c>
      <c r="C2" s="141" t="s">
        <v>18</v>
      </c>
      <c r="D2" s="141" t="s">
        <v>19</v>
      </c>
      <c r="E2" s="144">
        <v>1000</v>
      </c>
      <c r="F2" s="143" t="s">
        <v>20</v>
      </c>
      <c r="G2" s="142" t="s">
        <v>20</v>
      </c>
      <c r="H2" s="141" t="s">
        <v>21</v>
      </c>
      <c r="I2" s="141" t="s">
        <v>22</v>
      </c>
      <c r="J2" s="142" t="s">
        <v>20</v>
      </c>
      <c r="K2" s="141">
        <v>2026</v>
      </c>
      <c r="L2" s="141" t="s">
        <v>458</v>
      </c>
      <c r="M2" s="141" t="s">
        <v>23</v>
      </c>
      <c r="N2" s="141" t="s">
        <v>23</v>
      </c>
      <c r="O2" s="140" t="s">
        <v>358</v>
      </c>
      <c r="P2" s="139" t="s">
        <v>357</v>
      </c>
      <c r="Q2" s="139"/>
      <c r="R2" s="139"/>
      <c r="S2" s="139"/>
    </row>
    <row r="3" spans="1:19" s="114" customFormat="1" ht="50.1" customHeight="1" x14ac:dyDescent="0.35">
      <c r="A3" s="118">
        <v>45105</v>
      </c>
      <c r="B3" s="108" t="s">
        <v>446</v>
      </c>
      <c r="C3" s="108" t="s">
        <v>18</v>
      </c>
      <c r="D3" s="108" t="s">
        <v>24</v>
      </c>
      <c r="E3" s="117">
        <v>135</v>
      </c>
      <c r="F3" s="116" t="s">
        <v>20</v>
      </c>
      <c r="G3" s="108" t="s">
        <v>22</v>
      </c>
      <c r="H3" s="108" t="s">
        <v>25</v>
      </c>
      <c r="I3" s="108">
        <v>2023</v>
      </c>
      <c r="J3" s="108">
        <v>2025</v>
      </c>
      <c r="K3" s="108">
        <v>2025</v>
      </c>
      <c r="L3" s="108" t="s">
        <v>445</v>
      </c>
      <c r="M3" s="108" t="s">
        <v>26</v>
      </c>
      <c r="N3" s="108" t="s">
        <v>444</v>
      </c>
      <c r="O3" s="7" t="s">
        <v>443</v>
      </c>
      <c r="P3" s="26" t="s">
        <v>457</v>
      </c>
      <c r="Q3" s="26" t="s">
        <v>456</v>
      </c>
      <c r="R3" s="26"/>
      <c r="S3" s="26"/>
    </row>
    <row r="4" spans="1:19" s="114" customFormat="1" ht="50.1" customHeight="1" x14ac:dyDescent="0.35">
      <c r="A4" s="118">
        <v>45189</v>
      </c>
      <c r="B4" s="108" t="s">
        <v>407</v>
      </c>
      <c r="C4" s="108" t="s">
        <v>27</v>
      </c>
      <c r="D4" s="108" t="s">
        <v>28</v>
      </c>
      <c r="E4" s="117">
        <v>2000</v>
      </c>
      <c r="F4" s="131">
        <v>1000</v>
      </c>
      <c r="G4" s="115" t="s">
        <v>20</v>
      </c>
      <c r="H4" s="110" t="s">
        <v>21</v>
      </c>
      <c r="I4" s="108">
        <v>2023</v>
      </c>
      <c r="J4" s="108">
        <v>2026</v>
      </c>
      <c r="K4" s="108">
        <v>2033</v>
      </c>
      <c r="L4" s="108"/>
      <c r="M4" s="108" t="s">
        <v>29</v>
      </c>
      <c r="N4" s="108" t="s">
        <v>406</v>
      </c>
      <c r="O4" s="7" t="s">
        <v>405</v>
      </c>
      <c r="P4" s="7" t="s">
        <v>404</v>
      </c>
      <c r="Q4" s="137" t="s">
        <v>403</v>
      </c>
      <c r="R4" s="26"/>
      <c r="S4" s="26"/>
    </row>
    <row r="5" spans="1:19" s="114" customFormat="1" ht="50.1" customHeight="1" x14ac:dyDescent="0.35">
      <c r="A5" s="118">
        <v>45139</v>
      </c>
      <c r="B5" s="108" t="s">
        <v>30</v>
      </c>
      <c r="C5" s="108" t="s">
        <v>18</v>
      </c>
      <c r="D5" s="108" t="s">
        <v>31</v>
      </c>
      <c r="E5" s="117">
        <v>200</v>
      </c>
      <c r="F5" s="116" t="s">
        <v>20</v>
      </c>
      <c r="G5" s="115" t="s">
        <v>20</v>
      </c>
      <c r="H5" s="110" t="s">
        <v>25</v>
      </c>
      <c r="I5" s="108">
        <v>2023</v>
      </c>
      <c r="J5" s="108">
        <v>2025</v>
      </c>
      <c r="K5" s="115" t="s">
        <v>20</v>
      </c>
      <c r="L5" s="108" t="s">
        <v>354</v>
      </c>
      <c r="M5" s="108" t="s">
        <v>450</v>
      </c>
      <c r="N5" s="108" t="s">
        <v>32</v>
      </c>
      <c r="O5" s="7" t="s">
        <v>353</v>
      </c>
      <c r="P5" s="26" t="s">
        <v>352</v>
      </c>
      <c r="Q5" s="26"/>
      <c r="R5" s="26"/>
      <c r="S5" s="26"/>
    </row>
    <row r="6" spans="1:19" s="114" customFormat="1" ht="50.1" customHeight="1" x14ac:dyDescent="0.35">
      <c r="A6" s="118">
        <v>45096</v>
      </c>
      <c r="B6" s="108" t="s">
        <v>400</v>
      </c>
      <c r="C6" s="108" t="s">
        <v>18</v>
      </c>
      <c r="D6" s="108" t="s">
        <v>19</v>
      </c>
      <c r="E6" s="117">
        <v>27000</v>
      </c>
      <c r="F6" s="131">
        <v>10000</v>
      </c>
      <c r="G6" s="6" t="s">
        <v>20</v>
      </c>
      <c r="H6" s="110" t="s">
        <v>21</v>
      </c>
      <c r="I6" s="108">
        <v>2024</v>
      </c>
      <c r="J6" s="108">
        <v>2027</v>
      </c>
      <c r="K6" s="108" t="s">
        <v>22</v>
      </c>
      <c r="L6" s="108" t="s">
        <v>317</v>
      </c>
      <c r="M6" s="108" t="s">
        <v>26</v>
      </c>
      <c r="N6" s="108" t="s">
        <v>399</v>
      </c>
      <c r="O6" s="7" t="s">
        <v>398</v>
      </c>
      <c r="P6" s="26" t="s">
        <v>397</v>
      </c>
      <c r="Q6" s="26" t="s">
        <v>396</v>
      </c>
      <c r="R6" s="26"/>
      <c r="S6" s="26"/>
    </row>
    <row r="7" spans="1:19" s="114" customFormat="1" ht="50.1" customHeight="1" x14ac:dyDescent="0.35">
      <c r="A7" s="118">
        <v>45136</v>
      </c>
      <c r="B7" s="108" t="s">
        <v>193</v>
      </c>
      <c r="C7" s="108" t="s">
        <v>27</v>
      </c>
      <c r="D7" s="108" t="s">
        <v>28</v>
      </c>
      <c r="E7" s="117">
        <v>5000</v>
      </c>
      <c r="F7" s="131">
        <v>2000</v>
      </c>
      <c r="G7" s="115" t="s">
        <v>20</v>
      </c>
      <c r="H7" s="110" t="s">
        <v>25</v>
      </c>
      <c r="I7" s="108">
        <v>2023</v>
      </c>
      <c r="J7" s="108">
        <v>2026</v>
      </c>
      <c r="K7" s="108">
        <v>2026</v>
      </c>
      <c r="L7" s="108" t="s">
        <v>346</v>
      </c>
      <c r="M7" s="108" t="s">
        <v>450</v>
      </c>
      <c r="N7" s="108" t="s">
        <v>192</v>
      </c>
      <c r="O7" s="7" t="s">
        <v>345</v>
      </c>
      <c r="P7" s="136" t="s">
        <v>344</v>
      </c>
      <c r="Q7" s="26" t="s">
        <v>343</v>
      </c>
      <c r="R7" s="26" t="s">
        <v>342</v>
      </c>
      <c r="S7" s="26" t="s">
        <v>341</v>
      </c>
    </row>
    <row r="8" spans="1:19" s="114" customFormat="1" ht="50.1" customHeight="1" x14ac:dyDescent="0.35">
      <c r="A8" s="118">
        <v>45124</v>
      </c>
      <c r="B8" s="108" t="s">
        <v>336</v>
      </c>
      <c r="C8" s="108" t="s">
        <v>18</v>
      </c>
      <c r="D8" s="108" t="s">
        <v>33</v>
      </c>
      <c r="E8" s="117">
        <v>500</v>
      </c>
      <c r="F8" s="116" t="s">
        <v>20</v>
      </c>
      <c r="G8" s="115" t="s">
        <v>20</v>
      </c>
      <c r="H8" s="110" t="s">
        <v>21</v>
      </c>
      <c r="I8" s="108" t="s">
        <v>22</v>
      </c>
      <c r="J8" s="115" t="s">
        <v>20</v>
      </c>
      <c r="K8" s="108" t="s">
        <v>22</v>
      </c>
      <c r="L8" s="108"/>
      <c r="M8" s="108" t="s">
        <v>34</v>
      </c>
      <c r="N8" s="108" t="s">
        <v>335</v>
      </c>
      <c r="O8" s="7" t="s">
        <v>334</v>
      </c>
      <c r="P8" s="26" t="s">
        <v>330</v>
      </c>
      <c r="Q8" s="26" t="s">
        <v>333</v>
      </c>
      <c r="R8" s="7" t="s">
        <v>332</v>
      </c>
      <c r="S8" s="26"/>
    </row>
    <row r="9" spans="1:19" s="114" customFormat="1" ht="50.1" customHeight="1" x14ac:dyDescent="0.35">
      <c r="A9" s="118">
        <v>45121</v>
      </c>
      <c r="B9" s="108" t="s">
        <v>329</v>
      </c>
      <c r="C9" s="108" t="s">
        <v>35</v>
      </c>
      <c r="D9" s="108" t="s">
        <v>36</v>
      </c>
      <c r="E9" s="117">
        <v>2500</v>
      </c>
      <c r="F9" s="131">
        <v>161</v>
      </c>
      <c r="G9" s="115" t="s">
        <v>20</v>
      </c>
      <c r="H9" s="110" t="s">
        <v>25</v>
      </c>
      <c r="I9" s="108">
        <v>2021</v>
      </c>
      <c r="J9" s="115" t="s">
        <v>20</v>
      </c>
      <c r="K9" s="108">
        <v>2026</v>
      </c>
      <c r="L9" s="108"/>
      <c r="M9" s="108" t="s">
        <v>37</v>
      </c>
      <c r="N9" s="108" t="s">
        <v>328</v>
      </c>
      <c r="O9" s="7" t="s">
        <v>327</v>
      </c>
      <c r="P9" s="26" t="s">
        <v>326</v>
      </c>
      <c r="Q9" s="26"/>
      <c r="R9" s="26"/>
      <c r="S9" s="26"/>
    </row>
    <row r="10" spans="1:19" s="114" customFormat="1" ht="50.1" customHeight="1" x14ac:dyDescent="0.35">
      <c r="A10" s="118">
        <v>45102</v>
      </c>
      <c r="B10" s="108" t="s">
        <v>323</v>
      </c>
      <c r="C10" s="108" t="s">
        <v>27</v>
      </c>
      <c r="D10" s="108" t="s">
        <v>38</v>
      </c>
      <c r="E10" s="117">
        <v>1160</v>
      </c>
      <c r="F10" s="116" t="s">
        <v>20</v>
      </c>
      <c r="G10" s="6" t="s">
        <v>20</v>
      </c>
      <c r="H10" s="110" t="s">
        <v>21</v>
      </c>
      <c r="I10" s="108" t="s">
        <v>22</v>
      </c>
      <c r="J10" s="6" t="s">
        <v>20</v>
      </c>
      <c r="K10" s="108" t="s">
        <v>22</v>
      </c>
      <c r="L10" s="108"/>
      <c r="M10" s="4" t="s">
        <v>34</v>
      </c>
      <c r="N10" s="115" t="s">
        <v>322</v>
      </c>
      <c r="O10" s="7" t="s">
        <v>321</v>
      </c>
      <c r="P10" s="7" t="s">
        <v>320</v>
      </c>
      <c r="Q10" s="26"/>
      <c r="R10" s="26"/>
      <c r="S10" s="26"/>
    </row>
    <row r="11" spans="1:19" ht="50.1" customHeight="1" x14ac:dyDescent="0.35">
      <c r="A11" s="118">
        <v>45036</v>
      </c>
      <c r="B11" s="108" t="s">
        <v>323</v>
      </c>
      <c r="C11" s="108" t="s">
        <v>18</v>
      </c>
      <c r="D11" s="108" t="s">
        <v>38</v>
      </c>
      <c r="E11" s="117">
        <v>7000</v>
      </c>
      <c r="F11" s="116" t="s">
        <v>20</v>
      </c>
      <c r="G11" s="115" t="s">
        <v>20</v>
      </c>
      <c r="H11" s="110" t="s">
        <v>21</v>
      </c>
      <c r="I11" s="108" t="s">
        <v>22</v>
      </c>
      <c r="J11" s="6" t="s">
        <v>20</v>
      </c>
      <c r="K11" s="108" t="s">
        <v>22</v>
      </c>
      <c r="L11" s="108"/>
      <c r="M11" s="4" t="s">
        <v>34</v>
      </c>
      <c r="N11" s="115" t="s">
        <v>322</v>
      </c>
      <c r="O11" s="7" t="s">
        <v>391</v>
      </c>
      <c r="P11" s="107" t="s">
        <v>390</v>
      </c>
      <c r="Q11" s="106"/>
      <c r="R11" s="106"/>
      <c r="S11" s="106"/>
    </row>
    <row r="12" spans="1:19" s="114" customFormat="1" ht="186" customHeight="1" x14ac:dyDescent="0.35">
      <c r="A12" s="118">
        <v>45145</v>
      </c>
      <c r="B12" s="108" t="s">
        <v>318</v>
      </c>
      <c r="C12" s="108" t="s">
        <v>18</v>
      </c>
      <c r="D12" s="108" t="s">
        <v>19</v>
      </c>
      <c r="E12" s="117">
        <v>10000</v>
      </c>
      <c r="F12" s="131">
        <v>5000</v>
      </c>
      <c r="G12" s="115" t="s">
        <v>20</v>
      </c>
      <c r="H12" s="110" t="s">
        <v>21</v>
      </c>
      <c r="I12" s="108">
        <v>2024</v>
      </c>
      <c r="J12" s="108">
        <v>2027</v>
      </c>
      <c r="K12" s="108" t="s">
        <v>22</v>
      </c>
      <c r="L12" s="108" t="s">
        <v>317</v>
      </c>
      <c r="M12" s="108" t="s">
        <v>39</v>
      </c>
      <c r="N12" s="108" t="s">
        <v>299</v>
      </c>
      <c r="O12" s="26" t="s">
        <v>316</v>
      </c>
      <c r="P12" s="26" t="s">
        <v>315</v>
      </c>
      <c r="Q12" s="26" t="s">
        <v>314</v>
      </c>
      <c r="R12" s="135" t="s">
        <v>313</v>
      </c>
      <c r="S12" s="26"/>
    </row>
    <row r="13" spans="1:19" s="114" customFormat="1" ht="50.1" customHeight="1" x14ac:dyDescent="0.35">
      <c r="A13" s="118">
        <v>45206</v>
      </c>
      <c r="B13" s="108" t="s">
        <v>309</v>
      </c>
      <c r="C13" s="108" t="s">
        <v>18</v>
      </c>
      <c r="D13" s="108" t="s">
        <v>40</v>
      </c>
      <c r="E13" s="117">
        <v>1500</v>
      </c>
      <c r="F13" s="116" t="s">
        <v>20</v>
      </c>
      <c r="G13" s="115" t="s">
        <v>20</v>
      </c>
      <c r="H13" s="110" t="s">
        <v>25</v>
      </c>
      <c r="I13" s="108" t="s">
        <v>22</v>
      </c>
      <c r="J13" s="108">
        <v>2025</v>
      </c>
      <c r="K13" s="108" t="s">
        <v>22</v>
      </c>
      <c r="L13" s="108" t="s">
        <v>455</v>
      </c>
      <c r="M13" s="108" t="s">
        <v>308</v>
      </c>
      <c r="N13" s="115" t="s">
        <v>20</v>
      </c>
      <c r="O13" s="7" t="s">
        <v>306</v>
      </c>
      <c r="P13" s="7" t="s">
        <v>305</v>
      </c>
      <c r="Q13" s="20" t="s">
        <v>304</v>
      </c>
      <c r="R13" s="26" t="s">
        <v>303</v>
      </c>
      <c r="S13" s="26"/>
    </row>
    <row r="14" spans="1:19" s="114" customFormat="1" ht="50.1" customHeight="1" x14ac:dyDescent="0.35">
      <c r="A14" s="118">
        <v>45120</v>
      </c>
      <c r="B14" s="108" t="s">
        <v>440</v>
      </c>
      <c r="C14" s="108" t="s">
        <v>18</v>
      </c>
      <c r="D14" s="108" t="s">
        <v>19</v>
      </c>
      <c r="E14" s="117">
        <v>5000</v>
      </c>
      <c r="F14" s="131">
        <v>1000</v>
      </c>
      <c r="G14" s="115" t="s">
        <v>20</v>
      </c>
      <c r="H14" s="110" t="s">
        <v>21</v>
      </c>
      <c r="I14" s="108">
        <v>2023</v>
      </c>
      <c r="J14" s="108">
        <v>2026</v>
      </c>
      <c r="K14" s="108">
        <v>2026</v>
      </c>
      <c r="L14" s="108" t="s">
        <v>317</v>
      </c>
      <c r="M14" s="108" t="s">
        <v>39</v>
      </c>
      <c r="N14" s="108" t="s">
        <v>299</v>
      </c>
      <c r="O14" s="26" t="s">
        <v>394</v>
      </c>
      <c r="P14" s="26" t="s">
        <v>439</v>
      </c>
      <c r="Q14" s="26" t="s">
        <v>438</v>
      </c>
      <c r="R14" s="26"/>
      <c r="S14" s="26"/>
    </row>
    <row r="15" spans="1:19" s="114" customFormat="1" ht="68.25" customHeight="1" x14ac:dyDescent="0.35">
      <c r="A15" s="118">
        <v>44958</v>
      </c>
      <c r="B15" s="108" t="s">
        <v>389</v>
      </c>
      <c r="C15" s="108" t="s">
        <v>18</v>
      </c>
      <c r="D15" s="108" t="s">
        <v>19</v>
      </c>
      <c r="E15" s="117">
        <v>2750</v>
      </c>
      <c r="F15" s="131">
        <v>690</v>
      </c>
      <c r="G15" s="115" t="s">
        <v>20</v>
      </c>
      <c r="H15" s="110" t="s">
        <v>21</v>
      </c>
      <c r="I15" s="108">
        <v>2023</v>
      </c>
      <c r="J15" s="108" t="s">
        <v>22</v>
      </c>
      <c r="K15" s="108" t="s">
        <v>22</v>
      </c>
      <c r="L15" s="108"/>
      <c r="M15" s="108" t="s">
        <v>41</v>
      </c>
      <c r="N15" s="108" t="s">
        <v>388</v>
      </c>
      <c r="O15" s="26" t="s">
        <v>387</v>
      </c>
      <c r="P15" s="26" t="s">
        <v>386</v>
      </c>
      <c r="Q15" s="7" t="s">
        <v>385</v>
      </c>
      <c r="R15" s="27"/>
      <c r="S15" s="26"/>
    </row>
    <row r="16" spans="1:19" s="114" customFormat="1" ht="50.1" customHeight="1" x14ac:dyDescent="0.35">
      <c r="A16" s="118">
        <v>45168</v>
      </c>
      <c r="B16" s="108" t="s">
        <v>300</v>
      </c>
      <c r="C16" s="108" t="s">
        <v>35</v>
      </c>
      <c r="D16" s="108" t="s">
        <v>36</v>
      </c>
      <c r="E16" s="108">
        <v>400</v>
      </c>
      <c r="F16" s="131">
        <v>169</v>
      </c>
      <c r="G16" s="115" t="s">
        <v>20</v>
      </c>
      <c r="H16" s="110" t="s">
        <v>25</v>
      </c>
      <c r="I16" s="108">
        <v>2023</v>
      </c>
      <c r="J16" s="115" t="s">
        <v>20</v>
      </c>
      <c r="K16" s="115" t="s">
        <v>20</v>
      </c>
      <c r="L16" s="121"/>
      <c r="M16" s="121" t="s">
        <v>39</v>
      </c>
      <c r="N16" s="108" t="s">
        <v>299</v>
      </c>
      <c r="O16" s="26" t="s">
        <v>298</v>
      </c>
      <c r="P16" s="26" t="s">
        <v>297</v>
      </c>
      <c r="Q16" s="26"/>
      <c r="R16" s="26"/>
      <c r="S16" s="26"/>
    </row>
    <row r="17" spans="1:19" s="123" customFormat="1" ht="50.1" customHeight="1" x14ac:dyDescent="0.35">
      <c r="A17" s="127">
        <v>45169</v>
      </c>
      <c r="B17" s="110" t="s">
        <v>296</v>
      </c>
      <c r="C17" s="110" t="s">
        <v>18</v>
      </c>
      <c r="D17" s="110" t="s">
        <v>33</v>
      </c>
      <c r="E17" s="110">
        <v>220</v>
      </c>
      <c r="F17" s="126" t="s">
        <v>20</v>
      </c>
      <c r="G17" s="125" t="s">
        <v>20</v>
      </c>
      <c r="H17" s="110" t="s">
        <v>25</v>
      </c>
      <c r="I17" s="110">
        <v>2023</v>
      </c>
      <c r="J17" s="125" t="s">
        <v>20</v>
      </c>
      <c r="K17" s="125">
        <v>2026</v>
      </c>
      <c r="L17" s="132"/>
      <c r="M17" s="132" t="s">
        <v>450</v>
      </c>
      <c r="N17" s="110" t="s">
        <v>295</v>
      </c>
      <c r="O17" s="134" t="s">
        <v>294</v>
      </c>
      <c r="P17" s="124" t="s">
        <v>293</v>
      </c>
      <c r="Q17" s="124" t="s">
        <v>292</v>
      </c>
      <c r="R17" s="124"/>
      <c r="S17" s="124"/>
    </row>
    <row r="18" spans="1:19" s="123" customFormat="1" ht="50.1" customHeight="1" x14ac:dyDescent="0.35">
      <c r="A18" s="130">
        <v>45173</v>
      </c>
      <c r="B18" s="98" t="s">
        <v>291</v>
      </c>
      <c r="C18" s="108" t="s">
        <v>35</v>
      </c>
      <c r="D18" s="108" t="s">
        <v>36</v>
      </c>
      <c r="E18" s="98">
        <v>150</v>
      </c>
      <c r="F18" s="133" t="s">
        <v>20</v>
      </c>
      <c r="G18" s="129" t="s">
        <v>20</v>
      </c>
      <c r="H18" s="110" t="s">
        <v>21</v>
      </c>
      <c r="I18" s="98">
        <v>2023</v>
      </c>
      <c r="J18" s="129" t="s">
        <v>20</v>
      </c>
      <c r="K18" s="98">
        <v>2028</v>
      </c>
      <c r="L18" s="99"/>
      <c r="M18" s="132" t="s">
        <v>42</v>
      </c>
      <c r="N18" s="98" t="s">
        <v>290</v>
      </c>
      <c r="O18" s="107" t="s">
        <v>289</v>
      </c>
      <c r="P18" s="124" t="s">
        <v>288</v>
      </c>
      <c r="Q18" s="124"/>
      <c r="R18" s="124"/>
      <c r="S18" s="124"/>
    </row>
    <row r="19" spans="1:19" s="114" customFormat="1" ht="50.1" customHeight="1" x14ac:dyDescent="0.35">
      <c r="A19" s="118">
        <v>45042</v>
      </c>
      <c r="B19" s="108" t="s">
        <v>380</v>
      </c>
      <c r="C19" s="108" t="s">
        <v>18</v>
      </c>
      <c r="D19" s="108" t="s">
        <v>36</v>
      </c>
      <c r="E19" s="108">
        <v>500</v>
      </c>
      <c r="F19" s="116" t="s">
        <v>20</v>
      </c>
      <c r="G19" s="115" t="s">
        <v>20</v>
      </c>
      <c r="H19" s="110" t="s">
        <v>25</v>
      </c>
      <c r="I19" s="108">
        <v>2023</v>
      </c>
      <c r="J19" s="6" t="s">
        <v>20</v>
      </c>
      <c r="K19" s="108" t="s">
        <v>22</v>
      </c>
      <c r="L19" s="108"/>
      <c r="M19" s="108" t="s">
        <v>43</v>
      </c>
      <c r="N19" s="108" t="s">
        <v>43</v>
      </c>
      <c r="O19" s="26" t="s">
        <v>379</v>
      </c>
      <c r="P19" s="26" t="s">
        <v>378</v>
      </c>
      <c r="Q19" s="26"/>
      <c r="R19" s="26"/>
      <c r="S19" s="26"/>
    </row>
    <row r="20" spans="1:19" s="114" customFormat="1" ht="50.1" customHeight="1" x14ac:dyDescent="0.35">
      <c r="A20" s="118">
        <v>45092</v>
      </c>
      <c r="B20" s="108" t="s">
        <v>375</v>
      </c>
      <c r="C20" s="108" t="s">
        <v>44</v>
      </c>
      <c r="D20" s="108" t="s">
        <v>19</v>
      </c>
      <c r="E20" s="108">
        <v>650</v>
      </c>
      <c r="F20" s="131">
        <v>264</v>
      </c>
      <c r="G20" s="115" t="s">
        <v>20</v>
      </c>
      <c r="H20" s="110" t="s">
        <v>21</v>
      </c>
      <c r="I20" s="108" t="s">
        <v>22</v>
      </c>
      <c r="J20" s="6" t="s">
        <v>20</v>
      </c>
      <c r="K20" s="108" t="s">
        <v>22</v>
      </c>
      <c r="L20" s="121"/>
      <c r="M20" s="108" t="s">
        <v>37</v>
      </c>
      <c r="N20" s="108" t="s">
        <v>374</v>
      </c>
      <c r="O20" s="26" t="s">
        <v>373</v>
      </c>
      <c r="P20" s="26" t="s">
        <v>372</v>
      </c>
      <c r="Q20" s="26" t="s">
        <v>371</v>
      </c>
      <c r="R20" s="26"/>
      <c r="S20" s="26"/>
    </row>
    <row r="21" spans="1:19" s="114" customFormat="1" ht="50.1" customHeight="1" x14ac:dyDescent="0.35">
      <c r="A21" s="118">
        <v>45178</v>
      </c>
      <c r="B21" s="108" t="s">
        <v>244</v>
      </c>
      <c r="C21" s="108" t="s">
        <v>18</v>
      </c>
      <c r="D21" s="108" t="s">
        <v>45</v>
      </c>
      <c r="E21" s="108">
        <v>150</v>
      </c>
      <c r="F21" s="116" t="s">
        <v>20</v>
      </c>
      <c r="G21" s="115" t="s">
        <v>20</v>
      </c>
      <c r="H21" s="110" t="s">
        <v>25</v>
      </c>
      <c r="I21" s="108">
        <v>2023</v>
      </c>
      <c r="J21" s="6" t="s">
        <v>20</v>
      </c>
      <c r="K21" s="108">
        <v>2024</v>
      </c>
      <c r="L21" s="108"/>
      <c r="M21" s="108" t="s">
        <v>37</v>
      </c>
      <c r="N21" s="108" t="s">
        <v>243</v>
      </c>
      <c r="O21" s="26" t="s">
        <v>242</v>
      </c>
      <c r="P21" s="26" t="s">
        <v>241</v>
      </c>
      <c r="Q21" s="26" t="s">
        <v>240</v>
      </c>
      <c r="R21" s="26"/>
      <c r="S21" s="26"/>
    </row>
    <row r="22" spans="1:19" s="114" customFormat="1" ht="50.1" customHeight="1" x14ac:dyDescent="0.35">
      <c r="A22" s="118">
        <v>45204</v>
      </c>
      <c r="B22" s="108" t="s">
        <v>238</v>
      </c>
      <c r="C22" s="108" t="s">
        <v>18</v>
      </c>
      <c r="D22" s="108" t="s">
        <v>28</v>
      </c>
      <c r="E22" s="108">
        <v>600</v>
      </c>
      <c r="F22" s="116" t="s">
        <v>20</v>
      </c>
      <c r="G22" s="115" t="s">
        <v>20</v>
      </c>
      <c r="H22" s="110" t="s">
        <v>21</v>
      </c>
      <c r="I22" s="108" t="s">
        <v>22</v>
      </c>
      <c r="J22" s="108">
        <v>2026</v>
      </c>
      <c r="K22" s="108" t="s">
        <v>22</v>
      </c>
      <c r="L22" s="108"/>
      <c r="M22" s="108" t="s">
        <v>29</v>
      </c>
      <c r="N22" s="108" t="s">
        <v>46</v>
      </c>
      <c r="O22" s="7" t="s">
        <v>237</v>
      </c>
      <c r="P22" s="26" t="s">
        <v>236</v>
      </c>
      <c r="Q22" s="26" t="s">
        <v>235</v>
      </c>
      <c r="R22" s="26" t="s">
        <v>234</v>
      </c>
      <c r="S22" s="26" t="s">
        <v>233</v>
      </c>
    </row>
    <row r="23" spans="1:19" ht="50.1" customHeight="1" x14ac:dyDescent="0.35">
      <c r="A23" s="130">
        <v>45126</v>
      </c>
      <c r="B23" s="129" t="s">
        <v>286</v>
      </c>
      <c r="C23" s="98" t="s">
        <v>18</v>
      </c>
      <c r="D23" s="98" t="s">
        <v>24</v>
      </c>
      <c r="E23" s="98">
        <v>500</v>
      </c>
      <c r="F23" s="128">
        <v>52</v>
      </c>
      <c r="G23" s="98">
        <v>520</v>
      </c>
      <c r="H23" s="110" t="s">
        <v>21</v>
      </c>
      <c r="I23" s="98" t="s">
        <v>22</v>
      </c>
      <c r="J23" s="80" t="s">
        <v>20</v>
      </c>
      <c r="K23" s="98">
        <v>2027</v>
      </c>
      <c r="L23" s="98"/>
      <c r="M23" s="98" t="s">
        <v>450</v>
      </c>
      <c r="N23" s="98" t="s">
        <v>192</v>
      </c>
      <c r="O23" s="107" t="s">
        <v>285</v>
      </c>
      <c r="P23" s="107" t="s">
        <v>284</v>
      </c>
      <c r="Q23" s="107"/>
      <c r="R23" s="107"/>
      <c r="S23" s="107"/>
    </row>
    <row r="24" spans="1:19" ht="50.1" customHeight="1" x14ac:dyDescent="0.35">
      <c r="A24" s="118">
        <v>45215</v>
      </c>
      <c r="B24" s="108" t="s">
        <v>231</v>
      </c>
      <c r="C24" s="108" t="s">
        <v>18</v>
      </c>
      <c r="D24" s="108" t="s">
        <v>24</v>
      </c>
      <c r="E24" s="108">
        <v>250</v>
      </c>
      <c r="F24" s="116" t="s">
        <v>20</v>
      </c>
      <c r="G24" s="108">
        <v>300</v>
      </c>
      <c r="H24" s="110" t="s">
        <v>21</v>
      </c>
      <c r="I24" s="108">
        <v>2024</v>
      </c>
      <c r="J24" s="6" t="s">
        <v>20</v>
      </c>
      <c r="K24" s="108">
        <v>2026</v>
      </c>
      <c r="L24" s="121"/>
      <c r="M24" s="108" t="s">
        <v>454</v>
      </c>
      <c r="N24" s="108" t="s">
        <v>230</v>
      </c>
      <c r="O24" s="7" t="s">
        <v>229</v>
      </c>
      <c r="P24" s="107" t="s">
        <v>228</v>
      </c>
      <c r="Q24" s="107"/>
      <c r="R24" s="107"/>
      <c r="S24" s="107"/>
    </row>
    <row r="25" spans="1:19" s="123" customFormat="1" ht="50.1" customHeight="1" x14ac:dyDescent="0.35">
      <c r="A25" s="127">
        <v>45141</v>
      </c>
      <c r="B25" s="108" t="s">
        <v>231</v>
      </c>
      <c r="C25" s="108" t="s">
        <v>18</v>
      </c>
      <c r="D25" s="108" t="s">
        <v>24</v>
      </c>
      <c r="E25" s="110">
        <v>250</v>
      </c>
      <c r="F25" s="126" t="s">
        <v>20</v>
      </c>
      <c r="G25" s="110">
        <v>300</v>
      </c>
      <c r="H25" s="110" t="s">
        <v>21</v>
      </c>
      <c r="I25" s="110">
        <v>2024</v>
      </c>
      <c r="J25" s="9" t="s">
        <v>20</v>
      </c>
      <c r="K25" s="110">
        <v>2025</v>
      </c>
      <c r="L25" s="110"/>
      <c r="M25" s="110" t="s">
        <v>26</v>
      </c>
      <c r="N25" s="110" t="s">
        <v>282</v>
      </c>
      <c r="O25" s="124" t="s">
        <v>281</v>
      </c>
      <c r="P25" s="124" t="s">
        <v>280</v>
      </c>
      <c r="Q25" s="124" t="s">
        <v>279</v>
      </c>
      <c r="R25" s="124"/>
      <c r="S25" s="124"/>
    </row>
    <row r="26" spans="1:19" s="123" customFormat="1" ht="50.1" customHeight="1" x14ac:dyDescent="0.35">
      <c r="A26" s="127">
        <v>45198</v>
      </c>
      <c r="B26" s="108" t="s">
        <v>272</v>
      </c>
      <c r="C26" s="108" t="s">
        <v>35</v>
      </c>
      <c r="D26" s="108" t="s">
        <v>47</v>
      </c>
      <c r="E26" s="110">
        <v>100</v>
      </c>
      <c r="F26" s="126" t="s">
        <v>20</v>
      </c>
      <c r="G26" s="125" t="s">
        <v>20</v>
      </c>
      <c r="H26" s="110" t="s">
        <v>25</v>
      </c>
      <c r="I26" s="110">
        <v>2023</v>
      </c>
      <c r="J26" s="9">
        <v>2024</v>
      </c>
      <c r="K26" s="110">
        <v>2026</v>
      </c>
      <c r="L26" s="110"/>
      <c r="M26" s="29" t="s">
        <v>34</v>
      </c>
      <c r="N26" s="29" t="s">
        <v>277</v>
      </c>
      <c r="O26" s="124" t="s">
        <v>276</v>
      </c>
      <c r="P26" s="124" t="s">
        <v>275</v>
      </c>
      <c r="Q26" s="124" t="s">
        <v>274</v>
      </c>
      <c r="R26" s="124"/>
      <c r="S26" s="124"/>
    </row>
    <row r="27" spans="1:19" s="114" customFormat="1" ht="50.1" customHeight="1" x14ac:dyDescent="0.35">
      <c r="A27" s="118">
        <v>45198</v>
      </c>
      <c r="B27" s="108" t="s">
        <v>272</v>
      </c>
      <c r="C27" s="108" t="s">
        <v>18</v>
      </c>
      <c r="D27" s="108" t="s">
        <v>47</v>
      </c>
      <c r="E27" s="117">
        <v>1000</v>
      </c>
      <c r="F27" s="116" t="s">
        <v>20</v>
      </c>
      <c r="G27" s="122" t="s">
        <v>20</v>
      </c>
      <c r="H27" s="110" t="s">
        <v>21</v>
      </c>
      <c r="I27" s="108">
        <v>2024</v>
      </c>
      <c r="J27" s="6" t="s">
        <v>20</v>
      </c>
      <c r="K27" s="108">
        <v>2026</v>
      </c>
      <c r="L27" s="121"/>
      <c r="M27" s="5" t="s">
        <v>34</v>
      </c>
      <c r="N27" s="108" t="s">
        <v>271</v>
      </c>
      <c r="O27" s="120" t="s">
        <v>270</v>
      </c>
      <c r="P27" s="26" t="s">
        <v>269</v>
      </c>
      <c r="Q27" s="26" t="s">
        <v>268</v>
      </c>
      <c r="R27" s="26" t="s">
        <v>267</v>
      </c>
      <c r="S27" s="26" t="s">
        <v>266</v>
      </c>
    </row>
    <row r="28" spans="1:19" s="114" customFormat="1" ht="50.1" customHeight="1" x14ac:dyDescent="0.35">
      <c r="A28" s="118">
        <v>45176</v>
      </c>
      <c r="B28" s="108" t="s">
        <v>249</v>
      </c>
      <c r="C28" s="108" t="s">
        <v>18</v>
      </c>
      <c r="D28" s="108" t="s">
        <v>38</v>
      </c>
      <c r="E28" s="117">
        <v>1500</v>
      </c>
      <c r="F28" s="116" t="s">
        <v>20</v>
      </c>
      <c r="G28" s="115" t="s">
        <v>20</v>
      </c>
      <c r="H28" s="110" t="s">
        <v>21</v>
      </c>
      <c r="I28" s="108" t="s">
        <v>22</v>
      </c>
      <c r="J28" s="6" t="s">
        <v>20</v>
      </c>
      <c r="K28" s="108">
        <v>2027</v>
      </c>
      <c r="L28" s="108"/>
      <c r="M28" s="108" t="s">
        <v>450</v>
      </c>
      <c r="N28" s="108" t="s">
        <v>248</v>
      </c>
      <c r="O28" s="26" t="s">
        <v>263</v>
      </c>
      <c r="P28" s="26" t="s">
        <v>262</v>
      </c>
      <c r="Q28" s="26" t="s">
        <v>261</v>
      </c>
      <c r="R28" s="26"/>
      <c r="S28" s="26"/>
    </row>
    <row r="29" spans="1:19" s="114" customFormat="1" ht="50.1" customHeight="1" x14ac:dyDescent="0.35">
      <c r="A29" s="118">
        <v>45203</v>
      </c>
      <c r="B29" s="108" t="s">
        <v>260</v>
      </c>
      <c r="C29" s="108" t="s">
        <v>18</v>
      </c>
      <c r="D29" s="108" t="s">
        <v>38</v>
      </c>
      <c r="E29" s="117">
        <v>4600</v>
      </c>
      <c r="F29" s="116" t="s">
        <v>20</v>
      </c>
      <c r="G29" s="6" t="s">
        <v>20</v>
      </c>
      <c r="H29" s="110" t="s">
        <v>21</v>
      </c>
      <c r="I29" s="108">
        <v>2025</v>
      </c>
      <c r="J29" s="6" t="s">
        <v>20</v>
      </c>
      <c r="K29" s="108">
        <v>2025</v>
      </c>
      <c r="L29" s="108"/>
      <c r="M29" s="108" t="s">
        <v>23</v>
      </c>
      <c r="N29" s="108" t="s">
        <v>23</v>
      </c>
      <c r="O29" s="26" t="s">
        <v>259</v>
      </c>
      <c r="P29" s="26" t="s">
        <v>258</v>
      </c>
      <c r="Q29" s="26" t="s">
        <v>257</v>
      </c>
      <c r="R29" s="26"/>
      <c r="S29" s="26"/>
    </row>
    <row r="30" spans="1:19" s="114" customFormat="1" ht="50.1" customHeight="1" x14ac:dyDescent="0.35">
      <c r="A30" s="118">
        <v>48302</v>
      </c>
      <c r="B30" s="108" t="s">
        <v>260</v>
      </c>
      <c r="C30" s="108" t="s">
        <v>35</v>
      </c>
      <c r="D30" s="108" t="s">
        <v>38</v>
      </c>
      <c r="E30" s="117">
        <v>100</v>
      </c>
      <c r="F30" s="119" t="s">
        <v>20</v>
      </c>
      <c r="G30" s="115" t="s">
        <v>20</v>
      </c>
      <c r="H30" s="110" t="s">
        <v>21</v>
      </c>
      <c r="I30" s="108">
        <v>2023</v>
      </c>
      <c r="J30" s="6" t="s">
        <v>20</v>
      </c>
      <c r="K30" s="108" t="s">
        <v>22</v>
      </c>
      <c r="L30" s="108"/>
      <c r="M30" s="4" t="s">
        <v>48</v>
      </c>
      <c r="N30" s="108" t="s">
        <v>453</v>
      </c>
      <c r="O30" s="26" t="s">
        <v>452</v>
      </c>
      <c r="P30" s="26" t="s">
        <v>451</v>
      </c>
      <c r="Q30" s="26"/>
      <c r="R30" s="26"/>
      <c r="S30" s="26"/>
    </row>
    <row r="31" spans="1:19" s="114" customFormat="1" ht="50.1" customHeight="1" x14ac:dyDescent="0.35">
      <c r="A31" s="2">
        <v>45169</v>
      </c>
      <c r="B31" s="4" t="s">
        <v>256</v>
      </c>
      <c r="C31" s="4" t="s">
        <v>18</v>
      </c>
      <c r="D31" s="4" t="s">
        <v>24</v>
      </c>
      <c r="E31" s="3">
        <v>200</v>
      </c>
      <c r="F31" s="119" t="s">
        <v>20</v>
      </c>
      <c r="G31" s="6">
        <v>250</v>
      </c>
      <c r="H31" s="110" t="s">
        <v>25</v>
      </c>
      <c r="I31" s="4">
        <v>2023</v>
      </c>
      <c r="J31" s="6" t="s">
        <v>20</v>
      </c>
      <c r="K31" s="4">
        <v>2025</v>
      </c>
      <c r="L31" s="4"/>
      <c r="M31" s="5" t="s">
        <v>37</v>
      </c>
      <c r="N31" s="4" t="s">
        <v>255</v>
      </c>
      <c r="O31" s="26" t="s">
        <v>254</v>
      </c>
      <c r="P31" s="26" t="s">
        <v>253</v>
      </c>
      <c r="Q31" s="26" t="s">
        <v>252</v>
      </c>
      <c r="R31" s="26"/>
      <c r="S31" s="26"/>
    </row>
    <row r="32" spans="1:19" s="114" customFormat="1" ht="50.1" customHeight="1" x14ac:dyDescent="0.35">
      <c r="A32" s="2">
        <v>44992</v>
      </c>
      <c r="B32" s="4" t="s">
        <v>434</v>
      </c>
      <c r="C32" s="4" t="s">
        <v>35</v>
      </c>
      <c r="D32" s="4" t="s">
        <v>45</v>
      </c>
      <c r="E32" s="3">
        <v>600</v>
      </c>
      <c r="F32" s="119" t="s">
        <v>20</v>
      </c>
      <c r="G32" s="6" t="s">
        <v>20</v>
      </c>
      <c r="H32" s="110" t="s">
        <v>21</v>
      </c>
      <c r="I32" s="4">
        <v>2023</v>
      </c>
      <c r="J32" s="6" t="s">
        <v>20</v>
      </c>
      <c r="K32" s="4">
        <v>2027</v>
      </c>
      <c r="L32" s="4"/>
      <c r="M32" s="5" t="s">
        <v>34</v>
      </c>
      <c r="N32" s="4" t="s">
        <v>433</v>
      </c>
      <c r="O32" s="26" t="s">
        <v>432</v>
      </c>
      <c r="P32" s="26" t="s">
        <v>431</v>
      </c>
      <c r="Q32" s="26"/>
      <c r="R32" s="26"/>
      <c r="S32" s="26"/>
    </row>
    <row r="33" spans="1:19" s="114" customFormat="1" ht="50.1" customHeight="1" x14ac:dyDescent="0.35">
      <c r="A33" s="118">
        <v>45160</v>
      </c>
      <c r="B33" s="108" t="s">
        <v>249</v>
      </c>
      <c r="C33" s="108" t="s">
        <v>18</v>
      </c>
      <c r="D33" s="108" t="s">
        <v>38</v>
      </c>
      <c r="E33" s="117">
        <v>4500</v>
      </c>
      <c r="F33" s="116" t="s">
        <v>20</v>
      </c>
      <c r="G33" s="115" t="s">
        <v>20</v>
      </c>
      <c r="H33" s="110" t="s">
        <v>21</v>
      </c>
      <c r="I33" s="115" t="s">
        <v>22</v>
      </c>
      <c r="J33" s="6" t="s">
        <v>20</v>
      </c>
      <c r="K33" s="108">
        <v>2030</v>
      </c>
      <c r="L33" s="108"/>
      <c r="M33" s="108" t="s">
        <v>450</v>
      </c>
      <c r="N33" s="108" t="s">
        <v>248</v>
      </c>
      <c r="O33" s="26" t="s">
        <v>246</v>
      </c>
      <c r="P33" s="26" t="s">
        <v>245</v>
      </c>
      <c r="Q33" s="26"/>
      <c r="R33" s="26"/>
      <c r="S33" s="26"/>
    </row>
    <row r="34" spans="1:19" ht="50.1" customHeight="1" thickBot="1" x14ac:dyDescent="0.4">
      <c r="A34" s="113">
        <v>44936</v>
      </c>
      <c r="B34" s="108" t="s">
        <v>249</v>
      </c>
      <c r="C34" s="108" t="s">
        <v>18</v>
      </c>
      <c r="D34" s="108" t="s">
        <v>38</v>
      </c>
      <c r="E34" s="112">
        <v>4000</v>
      </c>
      <c r="F34" s="111" t="s">
        <v>20</v>
      </c>
      <c r="G34" s="109" t="s">
        <v>20</v>
      </c>
      <c r="H34" s="110" t="s">
        <v>21</v>
      </c>
      <c r="I34" s="99" t="s">
        <v>22</v>
      </c>
      <c r="J34" s="109" t="s">
        <v>20</v>
      </c>
      <c r="K34" s="99">
        <v>2030</v>
      </c>
      <c r="M34" s="108" t="s">
        <v>450</v>
      </c>
      <c r="N34" s="108" t="s">
        <v>248</v>
      </c>
      <c r="O34" s="107" t="s">
        <v>428</v>
      </c>
      <c r="P34" s="107" t="s">
        <v>390</v>
      </c>
      <c r="Q34" s="107"/>
      <c r="R34" s="107"/>
      <c r="S34" s="106"/>
    </row>
    <row r="35" spans="1:19" s="100" customFormat="1" ht="23.25" customHeight="1" thickBot="1" x14ac:dyDescent="0.4">
      <c r="A35" s="105"/>
      <c r="B35" s="101"/>
      <c r="C35" s="101"/>
      <c r="D35" s="25" t="s">
        <v>49</v>
      </c>
      <c r="E35" s="104">
        <f>SUM(E2:E34)</f>
        <v>86015</v>
      </c>
      <c r="F35" s="23">
        <f>SUM(F3:F34)</f>
        <v>20336</v>
      </c>
      <c r="G35" s="103"/>
      <c r="H35" s="101"/>
      <c r="I35" s="101"/>
      <c r="J35" s="101"/>
      <c r="K35" s="101"/>
      <c r="L35" s="102"/>
      <c r="M35" s="19"/>
      <c r="O35" s="101"/>
      <c r="P35" s="101"/>
      <c r="Q35" s="101"/>
      <c r="R35" s="101"/>
      <c r="S35" s="101"/>
    </row>
    <row r="36" spans="1:19" ht="16.2" thickTop="1" x14ac:dyDescent="0.35">
      <c r="A36" s="98"/>
      <c r="B36" s="98"/>
      <c r="C36" s="98"/>
      <c r="D36" s="98"/>
      <c r="E36" s="98"/>
      <c r="F36" s="98"/>
      <c r="G36" s="98"/>
      <c r="H36" s="98"/>
      <c r="I36" s="98"/>
      <c r="J36" s="98"/>
      <c r="K36" s="98"/>
      <c r="L36" s="99"/>
      <c r="M36" s="98"/>
      <c r="N36" s="98"/>
      <c r="O36" s="98"/>
      <c r="P36" s="98"/>
      <c r="Q36" s="98"/>
      <c r="R36" s="98"/>
      <c r="S36" s="98"/>
    </row>
    <row r="37" spans="1:19" x14ac:dyDescent="0.35">
      <c r="C37" s="98"/>
      <c r="D37" s="98"/>
    </row>
    <row r="38" spans="1:19" x14ac:dyDescent="0.35">
      <c r="C38" s="98"/>
      <c r="D38" s="98"/>
    </row>
    <row r="39" spans="1:19" x14ac:dyDescent="0.35">
      <c r="C39" s="98"/>
      <c r="D39" s="98"/>
    </row>
    <row r="40" spans="1:19" x14ac:dyDescent="0.35">
      <c r="C40" s="98"/>
    </row>
    <row r="41" spans="1:19" x14ac:dyDescent="0.35">
      <c r="C41" s="98"/>
      <c r="D41" s="98"/>
    </row>
    <row r="42" spans="1:19" x14ac:dyDescent="0.35">
      <c r="C42" s="98"/>
      <c r="D42" s="98"/>
    </row>
    <row r="43" spans="1:19" x14ac:dyDescent="0.35">
      <c r="C43" s="98"/>
      <c r="D43" s="98"/>
    </row>
    <row r="44" spans="1:19" x14ac:dyDescent="0.35">
      <c r="C44" s="98"/>
      <c r="D44" s="98"/>
    </row>
    <row r="45" spans="1:19" x14ac:dyDescent="0.35">
      <c r="C45" s="98"/>
      <c r="D45" s="98"/>
    </row>
    <row r="46" spans="1:19" x14ac:dyDescent="0.35">
      <c r="C46" s="98"/>
      <c r="D46" s="98"/>
    </row>
    <row r="47" spans="1:19" x14ac:dyDescent="0.35">
      <c r="C47" s="98"/>
      <c r="D47" s="98"/>
    </row>
    <row r="48" spans="1:19" x14ac:dyDescent="0.35">
      <c r="C48" s="98"/>
      <c r="D48" s="98"/>
    </row>
    <row r="49" spans="3:4" x14ac:dyDescent="0.35">
      <c r="C49" s="98"/>
      <c r="D49" s="98"/>
    </row>
    <row r="50" spans="3:4" x14ac:dyDescent="0.35">
      <c r="C50" s="98"/>
      <c r="D50" s="98"/>
    </row>
    <row r="51" spans="3:4" x14ac:dyDescent="0.35">
      <c r="C51" s="98"/>
      <c r="D51" s="98"/>
    </row>
    <row r="52" spans="3:4" x14ac:dyDescent="0.35">
      <c r="C52" s="98"/>
      <c r="D52" s="98"/>
    </row>
    <row r="53" spans="3:4" x14ac:dyDescent="0.35">
      <c r="C53" s="98"/>
      <c r="D53" s="98"/>
    </row>
    <row r="55" spans="3:4" x14ac:dyDescent="0.35">
      <c r="C55" s="98"/>
      <c r="D55" s="98"/>
    </row>
    <row r="56" spans="3:4" x14ac:dyDescent="0.35">
      <c r="C56" s="98"/>
      <c r="D56" s="98"/>
    </row>
    <row r="57" spans="3:4" x14ac:dyDescent="0.35">
      <c r="C57" s="98"/>
      <c r="D57" s="98"/>
    </row>
    <row r="58" spans="3:4" x14ac:dyDescent="0.35">
      <c r="C58" s="98"/>
      <c r="D58" s="98"/>
    </row>
    <row r="59" spans="3:4" x14ac:dyDescent="0.35">
      <c r="C59" s="98"/>
      <c r="D59" s="98"/>
    </row>
    <row r="60" spans="3:4" x14ac:dyDescent="0.35">
      <c r="D60" s="98"/>
    </row>
    <row r="61" spans="3:4" x14ac:dyDescent="0.35">
      <c r="D61" s="98"/>
    </row>
    <row r="62" spans="3:4" x14ac:dyDescent="0.35">
      <c r="D62" s="98"/>
    </row>
    <row r="63" spans="3:4" x14ac:dyDescent="0.35">
      <c r="D63" s="98"/>
    </row>
    <row r="64" spans="3:4" x14ac:dyDescent="0.35">
      <c r="D64" s="98"/>
    </row>
    <row r="65" spans="4:4" x14ac:dyDescent="0.35">
      <c r="D65" s="98"/>
    </row>
    <row r="66" spans="4:4" x14ac:dyDescent="0.35">
      <c r="D66" s="98"/>
    </row>
    <row r="67" spans="4:4" x14ac:dyDescent="0.35">
      <c r="D67" s="98"/>
    </row>
    <row r="68" spans="4:4" x14ac:dyDescent="0.35">
      <c r="D68" s="98"/>
    </row>
    <row r="69" spans="4:4" x14ac:dyDescent="0.35">
      <c r="D69" s="98"/>
    </row>
    <row r="70" spans="4:4" x14ac:dyDescent="0.35">
      <c r="D70" s="98"/>
    </row>
    <row r="71" spans="4:4" x14ac:dyDescent="0.35">
      <c r="D71" s="98"/>
    </row>
    <row r="72" spans="4:4" x14ac:dyDescent="0.35">
      <c r="D72" s="98"/>
    </row>
    <row r="73" spans="4:4" x14ac:dyDescent="0.35">
      <c r="D73" s="98"/>
    </row>
    <row r="74" spans="4:4" x14ac:dyDescent="0.35">
      <c r="D74" s="98"/>
    </row>
    <row r="75" spans="4:4" x14ac:dyDescent="0.35">
      <c r="D75" s="98"/>
    </row>
    <row r="76" spans="4:4" x14ac:dyDescent="0.35">
      <c r="D76" s="98"/>
    </row>
    <row r="77" spans="4:4" x14ac:dyDescent="0.35">
      <c r="D77" s="98"/>
    </row>
    <row r="78" spans="4:4" x14ac:dyDescent="0.35">
      <c r="D78" s="98"/>
    </row>
    <row r="79" spans="4:4" x14ac:dyDescent="0.35">
      <c r="D79" s="98"/>
    </row>
    <row r="80" spans="4:4" x14ac:dyDescent="0.35">
      <c r="D80" s="98"/>
    </row>
    <row r="81" spans="4:4" x14ac:dyDescent="0.35">
      <c r="D81" s="98"/>
    </row>
    <row r="82" spans="4:4" x14ac:dyDescent="0.35">
      <c r="D82" s="98"/>
    </row>
    <row r="83" spans="4:4" x14ac:dyDescent="0.35">
      <c r="D83" s="98"/>
    </row>
    <row r="84" spans="4:4" x14ac:dyDescent="0.35">
      <c r="D84" s="98"/>
    </row>
    <row r="85" spans="4:4" x14ac:dyDescent="0.35">
      <c r="D85" s="98"/>
    </row>
    <row r="86" spans="4:4" x14ac:dyDescent="0.35">
      <c r="D86" s="98"/>
    </row>
    <row r="87" spans="4:4" x14ac:dyDescent="0.35">
      <c r="D87" s="98"/>
    </row>
    <row r="88" spans="4:4" x14ac:dyDescent="0.35">
      <c r="D88" s="98"/>
    </row>
    <row r="89" spans="4:4" x14ac:dyDescent="0.35">
      <c r="D89" s="98"/>
    </row>
    <row r="90" spans="4:4" x14ac:dyDescent="0.35">
      <c r="D90" s="98"/>
    </row>
    <row r="91" spans="4:4" x14ac:dyDescent="0.35">
      <c r="D91" s="98"/>
    </row>
    <row r="92" spans="4:4" x14ac:dyDescent="0.35">
      <c r="D92" s="98"/>
    </row>
    <row r="93" spans="4:4" x14ac:dyDescent="0.35">
      <c r="D93" s="98"/>
    </row>
    <row r="94" spans="4:4" x14ac:dyDescent="0.35">
      <c r="D94" s="98"/>
    </row>
    <row r="95" spans="4:4" x14ac:dyDescent="0.35">
      <c r="D95" s="98"/>
    </row>
    <row r="96" spans="4:4" x14ac:dyDescent="0.35">
      <c r="D96" s="98"/>
    </row>
    <row r="97" spans="4:4" x14ac:dyDescent="0.35">
      <c r="D97" s="98"/>
    </row>
    <row r="98" spans="4:4" x14ac:dyDescent="0.35">
      <c r="D98" s="98"/>
    </row>
    <row r="99" spans="4:4" x14ac:dyDescent="0.35">
      <c r="D99" s="98"/>
    </row>
    <row r="100" spans="4:4" x14ac:dyDescent="0.35">
      <c r="D100" s="98"/>
    </row>
    <row r="101" spans="4:4" x14ac:dyDescent="0.35">
      <c r="D101" s="98"/>
    </row>
    <row r="102" spans="4:4" x14ac:dyDescent="0.35">
      <c r="D102" s="98"/>
    </row>
    <row r="103" spans="4:4" x14ac:dyDescent="0.35">
      <c r="D103" s="98"/>
    </row>
    <row r="104" spans="4:4" x14ac:dyDescent="0.35">
      <c r="D104" s="98"/>
    </row>
    <row r="105" spans="4:4" x14ac:dyDescent="0.35">
      <c r="D105" s="98"/>
    </row>
    <row r="106" spans="4:4" x14ac:dyDescent="0.35">
      <c r="D106" s="98"/>
    </row>
    <row r="107" spans="4:4" x14ac:dyDescent="0.35">
      <c r="D107" s="98"/>
    </row>
    <row r="108" spans="4:4" x14ac:dyDescent="0.35">
      <c r="D108" s="98"/>
    </row>
    <row r="109" spans="4:4" x14ac:dyDescent="0.35">
      <c r="D109" s="98"/>
    </row>
    <row r="110" spans="4:4" x14ac:dyDescent="0.35">
      <c r="D110" s="98"/>
    </row>
    <row r="111" spans="4:4" x14ac:dyDescent="0.35">
      <c r="D111" s="98"/>
    </row>
    <row r="112" spans="4:4" x14ac:dyDescent="0.35">
      <c r="D112" s="98"/>
    </row>
    <row r="113" spans="4:4" x14ac:dyDescent="0.35">
      <c r="D113" s="98"/>
    </row>
    <row r="114" spans="4:4" x14ac:dyDescent="0.35">
      <c r="D114" s="98"/>
    </row>
    <row r="115" spans="4:4" x14ac:dyDescent="0.35">
      <c r="D115" s="98"/>
    </row>
    <row r="116" spans="4:4" x14ac:dyDescent="0.35">
      <c r="D116" s="98"/>
    </row>
    <row r="117" spans="4:4" x14ac:dyDescent="0.35">
      <c r="D117" s="98"/>
    </row>
  </sheetData>
  <sheetProtection algorithmName="SHA-512" hashValue="KcKPZoCA0JM2WgTRVB6V2vkr7809oLLE8Hv4M7HUnDKiYuGygoducJDPtj8TkZvIgNExgOY8BwTrjn955kP0GQ==" saltValue="HXCPp9s/McYcV1jdLiw0gw==" spinCount="100000" sheet="1" objects="1" scenarios="1"/>
  <hyperlinks>
    <hyperlink ref="P7" r:id="rId1" xr:uid="{290C4CFE-13E6-480C-B83B-06178BA0F683}"/>
    <hyperlink ref="R12" r:id="rId2" xr:uid="{1088D8E5-C2D6-4749-A07B-FD26E8E0EE74}"/>
    <hyperlink ref="O7" r:id="rId3" xr:uid="{94525F92-1094-40D6-AAD1-7F0B7BD3169F}"/>
    <hyperlink ref="O22" r:id="rId4" xr:uid="{95382210-130B-4CCF-A4DD-F3E5066D1612}"/>
    <hyperlink ref="O24" r:id="rId5" location=":~:text=Wittlich%2DWengerohr.,geplante%20Werk%20hat%20gigantische%20Dimensionen." xr:uid="{960F3D83-E431-4A7A-A876-146B07A04782}"/>
    <hyperlink ref="O27" r:id="rId6" xr:uid="{89F4CC99-29A3-4039-8586-1D2D79253AF8}"/>
    <hyperlink ref="R8" r:id="rId7" xr:uid="{EBB4F424-5B5E-4EF6-9DD7-C74221DA0FB7}"/>
    <hyperlink ref="O2" r:id="rId8" xr:uid="{9214B2DC-3427-41DF-B53E-9B524BF38F2A}"/>
    <hyperlink ref="O3" r:id="rId9" xr:uid="{68854EB4-313C-4C03-B760-48C657B8D9AB}"/>
    <hyperlink ref="O4" r:id="rId10" xr:uid="{2523D8D4-EBC4-4A4E-BF10-EC9DE7437C6C}"/>
    <hyperlink ref="P4" r:id="rId11" xr:uid="{7077F362-F3AD-4579-93B0-A0BFE0368718}"/>
    <hyperlink ref="O5" r:id="rId12" xr:uid="{3A3F1125-D18B-4964-B622-0ABE307A4F49}"/>
    <hyperlink ref="O6" r:id="rId13" xr:uid="{33E88B1B-24CB-46B0-916D-7DAF1894DA2A}"/>
    <hyperlink ref="O8" r:id="rId14" xr:uid="{55623138-9396-47B1-87CF-383232154D45}"/>
    <hyperlink ref="O9" r:id="rId15" xr:uid="{BDC7FE43-12E5-4D9C-8A9F-AA27A50BEA14}"/>
    <hyperlink ref="O13" r:id="rId16" location=":~:text=Das%20Landesamt%20f%C3%BCr%20Geologie%20und,wie%20Vulcan%20Energy%20weiter%20erkl%C3%A4rte." xr:uid="{D85D19CF-4325-4221-9150-AD231BF0490A}"/>
    <hyperlink ref="P13" r:id="rId17" xr:uid="{716E6079-7553-40BC-95D5-F32144B3F543}"/>
    <hyperlink ref="Q13" r:id="rId18" xr:uid="{AA3D37A8-0B7C-4F79-9D47-A164F0911C8E}"/>
    <hyperlink ref="Q15" r:id="rId19" xr:uid="{0314F48F-806A-4C34-AE9A-6834CBE4720A}"/>
    <hyperlink ref="O17" r:id="rId20" xr:uid="{ED8BC74D-34EB-4576-9870-A787A72BAB32}"/>
    <hyperlink ref="O11" r:id="rId21" xr:uid="{7E18B3B5-BB36-4846-AF5E-25DC3FE14CE5}"/>
    <hyperlink ref="P10" r:id="rId22" xr:uid="{44795040-EFE4-4F23-83FA-8EF043286E2A}"/>
  </hyperlinks>
  <pageMargins left="0.7" right="0.7" top="0.75" bottom="0.75" header="0.3" footer="0.3"/>
  <pageSetup paperSize="9" orientation="portrait" horizontalDpi="90" verticalDpi="90" r:id="rId2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13380-0830-4890-B3EF-CF184214B703}">
  <dimension ref="A1:G11"/>
  <sheetViews>
    <sheetView zoomScaleNormal="100" workbookViewId="0">
      <selection activeCell="C2" sqref="C2"/>
    </sheetView>
  </sheetViews>
  <sheetFormatPr baseColWidth="10" defaultColWidth="11.44140625" defaultRowHeight="14.4" x14ac:dyDescent="0.3"/>
  <cols>
    <col min="1" max="1" width="17.5546875" customWidth="1"/>
    <col min="2" max="2" width="3.5546875" customWidth="1"/>
    <col min="3" max="3" width="36.88671875" customWidth="1"/>
    <col min="4" max="4" width="3.6640625" customWidth="1"/>
    <col min="5" max="5" width="22.77734375" customWidth="1"/>
    <col min="6" max="6" width="3.44140625" customWidth="1"/>
    <col min="7" max="7" width="39.5546875" customWidth="1"/>
  </cols>
  <sheetData>
    <row r="1" spans="1:7" x14ac:dyDescent="0.3">
      <c r="A1" s="8" t="s">
        <v>2</v>
      </c>
      <c r="C1" s="8" t="s">
        <v>3</v>
      </c>
      <c r="E1" s="8" t="s">
        <v>7</v>
      </c>
      <c r="G1" s="8" t="s">
        <v>61</v>
      </c>
    </row>
    <row r="2" spans="1:7" x14ac:dyDescent="0.3">
      <c r="A2" t="s">
        <v>18</v>
      </c>
      <c r="C2" t="s">
        <v>36</v>
      </c>
      <c r="E2" t="s">
        <v>50</v>
      </c>
      <c r="G2" t="s">
        <v>64</v>
      </c>
    </row>
    <row r="3" spans="1:7" x14ac:dyDescent="0.3">
      <c r="A3" t="s">
        <v>35</v>
      </c>
      <c r="C3" t="s">
        <v>24</v>
      </c>
      <c r="E3" t="s">
        <v>25</v>
      </c>
      <c r="G3" t="s">
        <v>65</v>
      </c>
    </row>
    <row r="4" spans="1:7" x14ac:dyDescent="0.3">
      <c r="A4" t="s">
        <v>27</v>
      </c>
      <c r="C4" t="s">
        <v>38</v>
      </c>
      <c r="E4" t="s">
        <v>21</v>
      </c>
      <c r="G4" t="s">
        <v>62</v>
      </c>
    </row>
    <row r="5" spans="1:7" x14ac:dyDescent="0.3">
      <c r="A5" t="s">
        <v>44</v>
      </c>
      <c r="C5" t="s">
        <v>28</v>
      </c>
      <c r="E5" t="s">
        <v>51</v>
      </c>
      <c r="G5" t="s">
        <v>63</v>
      </c>
    </row>
    <row r="6" spans="1:7" x14ac:dyDescent="0.3">
      <c r="A6" t="s">
        <v>52</v>
      </c>
      <c r="C6" t="s">
        <v>355</v>
      </c>
      <c r="E6" t="s">
        <v>52</v>
      </c>
      <c r="G6" t="s">
        <v>52</v>
      </c>
    </row>
    <row r="7" spans="1:7" x14ac:dyDescent="0.3">
      <c r="C7" t="s">
        <v>47</v>
      </c>
      <c r="E7" t="s">
        <v>53</v>
      </c>
    </row>
    <row r="8" spans="1:7" x14ac:dyDescent="0.3">
      <c r="C8" t="s">
        <v>40</v>
      </c>
    </row>
    <row r="9" spans="1:7" x14ac:dyDescent="0.3">
      <c r="C9" t="s">
        <v>19</v>
      </c>
    </row>
    <row r="10" spans="1:7" x14ac:dyDescent="0.3">
      <c r="C10" t="s">
        <v>45</v>
      </c>
    </row>
    <row r="11" spans="1:7" x14ac:dyDescent="0.3">
      <c r="C11" t="s">
        <v>33</v>
      </c>
    </row>
  </sheetData>
  <sheetProtection algorithmName="SHA-512" hashValue="VXB+FWEx5olYfiy5b12hJx5nyh8mRF81Cmgcyc0M9x3k6nVrAtIutA503k9Xs1vQNlm1XXM9sZVgkFLxwRmVKg==" saltValue="5i2lFR1EqCm4vpedjDpnnQ==" spinCount="100000" sheet="1" objects="1" scenarios="1"/>
  <pageMargins left="0.7" right="0.7" top="0.78740157499999996" bottom="0.78740157499999996"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BE255276945314790992D07276A2E9C" ma:contentTypeVersion="18" ma:contentTypeDescription="Ein neues Dokument erstellen." ma:contentTypeScope="" ma:versionID="07e3ed51150c251c9fc2b40d91f57e07">
  <xsd:schema xmlns:xsd="http://www.w3.org/2001/XMLSchema" xmlns:xs="http://www.w3.org/2001/XMLSchema" xmlns:p="http://schemas.microsoft.com/office/2006/metadata/properties" xmlns:ns2="f58ec337-e214-4ba4-98b7-7d376ec9c384" xmlns:ns3="bce3f25c-6c94-415f-946f-6384d96b8749" targetNamespace="http://schemas.microsoft.com/office/2006/metadata/properties" ma:root="true" ma:fieldsID="a428477c860ea895564348d8218d65b8" ns2:_="" ns3:_="">
    <xsd:import namespace="f58ec337-e214-4ba4-98b7-7d376ec9c384"/>
    <xsd:import namespace="bce3f25c-6c94-415f-946f-6384d96b874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8ec337-e214-4ba4-98b7-7d376ec9c3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e0c56c48-0c29-482e-8015-95664cd0a93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e3f25c-6c94-415f-946f-6384d96b8749"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f12c6e58-46bd-4872-9110-3fabf4dab1f4}" ma:internalName="TaxCatchAll" ma:showField="CatchAllData" ma:web="bce3f25c-6c94-415f-946f-6384d96b87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58ec337-e214-4ba4-98b7-7d376ec9c384">
      <Terms xmlns="http://schemas.microsoft.com/office/infopath/2007/PartnerControls"/>
    </lcf76f155ced4ddcb4097134ff3c332f>
    <TaxCatchAll xmlns="bce3f25c-6c94-415f-946f-6384d96b8749" xsi:nil="true"/>
  </documentManagement>
</p:properties>
</file>

<file path=customXml/itemProps1.xml><?xml version="1.0" encoding="utf-8"?>
<ds:datastoreItem xmlns:ds="http://schemas.openxmlformats.org/officeDocument/2006/customXml" ds:itemID="{E88758A4-2358-428B-8D19-A0F62B00AC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8ec337-e214-4ba4-98b7-7d376ec9c384"/>
    <ds:schemaRef ds:uri="bce3f25c-6c94-415f-946f-6384d96b87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F49B6F-85E0-41F4-815E-D021DC3D38C8}">
  <ds:schemaRefs>
    <ds:schemaRef ds:uri="http://schemas.microsoft.com/sharepoint/v3/contenttype/forms"/>
  </ds:schemaRefs>
</ds:datastoreItem>
</file>

<file path=customXml/itemProps3.xml><?xml version="1.0" encoding="utf-8"?>
<ds:datastoreItem xmlns:ds="http://schemas.openxmlformats.org/officeDocument/2006/customXml" ds:itemID="{65D95F8F-4A96-46D5-8D14-D8DFE4FE9BF1}">
  <ds:schemaRefs>
    <ds:schemaRef ds:uri="bce3f25c-6c94-415f-946f-6384d96b8749"/>
    <ds:schemaRef ds:uri="http://schemas.microsoft.com/office/2006/documentManagement/types"/>
    <ds:schemaRef ds:uri="f58ec337-e214-4ba4-98b7-7d376ec9c384"/>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Info Sheet</vt:lpstr>
      <vt:lpstr>Investitionsankündigungen 2024</vt:lpstr>
      <vt:lpstr>InvestitionsA_Updates_Q1Q2-24</vt:lpstr>
      <vt:lpstr>InvestitionsA_Q1Q2_24</vt:lpstr>
      <vt:lpstr>InvestitionsA_2023_UpdatesQ4-24</vt:lpstr>
      <vt:lpstr>InvestitionsA_2023_Updates</vt:lpstr>
      <vt:lpstr>Investitionsankündigungen 2023</vt:lpstr>
      <vt:lpstr>Investitionsankündigungen191023</vt:lpstr>
      <vt:lpstr>Taxonomie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Gerrit Schröter</dc:creator>
  <cp:keywords/>
  <dc:description/>
  <cp:lastModifiedBy>Gerrit Schröter</cp:lastModifiedBy>
  <cp:revision/>
  <dcterms:created xsi:type="dcterms:W3CDTF">2015-06-05T18:19:34Z</dcterms:created>
  <dcterms:modified xsi:type="dcterms:W3CDTF">2025-01-23T15:40:51Z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0x010100CBE255276945314790992D07276A2E9C</vt:lpwstr>
  </property>
  <property fmtid="{D5CDD505-2E9C-101B-9397-08002B2CF9AE}" pid="3" name="MediaServiceImageTags">
    <vt:lpwstr/>
  </property>
</Properties>
</file>